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8195" windowHeight="12120"/>
  </bookViews>
  <sheets>
    <sheet name="Парный рейтинг" sheetId="4" r:id="rId1"/>
    <sheet name="Начисление очков" sheetId="5" r:id="rId2"/>
  </sheets>
  <calcPr calcId="125725"/>
</workbook>
</file>

<file path=xl/calcChain.xml><?xml version="1.0" encoding="utf-8"?>
<calcChain xmlns="http://schemas.openxmlformats.org/spreadsheetml/2006/main">
  <c r="AX232" i="4"/>
  <c r="AV232"/>
  <c r="AT232"/>
  <c r="AR232"/>
  <c r="AP232"/>
  <c r="AN232"/>
  <c r="AL232"/>
  <c r="AJ232"/>
  <c r="AH232"/>
  <c r="AF232"/>
  <c r="AD232"/>
  <c r="AB232"/>
  <c r="Z232"/>
  <c r="X232"/>
  <c r="V232"/>
  <c r="T232"/>
  <c r="R232"/>
  <c r="P232"/>
  <c r="N232"/>
  <c r="L232"/>
  <c r="J232"/>
  <c r="G232"/>
  <c r="H232" s="1"/>
  <c r="F232"/>
  <c r="AX195"/>
  <c r="AV195"/>
  <c r="AT195"/>
  <c r="AR195"/>
  <c r="AP195"/>
  <c r="AN195"/>
  <c r="AL195"/>
  <c r="AJ195"/>
  <c r="AH195"/>
  <c r="AF195"/>
  <c r="AD195"/>
  <c r="AB195"/>
  <c r="Z195"/>
  <c r="X195"/>
  <c r="V195"/>
  <c r="T195"/>
  <c r="R195"/>
  <c r="P195"/>
  <c r="N195"/>
  <c r="L195"/>
  <c r="J195"/>
  <c r="G195"/>
  <c r="F195"/>
  <c r="B231"/>
  <c r="B232" s="1"/>
  <c r="AX194"/>
  <c r="AV194"/>
  <c r="AT194"/>
  <c r="AR194"/>
  <c r="AP194"/>
  <c r="AN194"/>
  <c r="AL194"/>
  <c r="AJ194"/>
  <c r="AH194"/>
  <c r="AF194"/>
  <c r="AD194"/>
  <c r="AB194"/>
  <c r="Z194"/>
  <c r="X194"/>
  <c r="V194"/>
  <c r="T194"/>
  <c r="R194"/>
  <c r="P194"/>
  <c r="N194"/>
  <c r="L194"/>
  <c r="J194"/>
  <c r="G194"/>
  <c r="F194"/>
  <c r="AX179"/>
  <c r="AV179"/>
  <c r="AT179"/>
  <c r="AR179"/>
  <c r="AP179"/>
  <c r="AN179"/>
  <c r="AL179"/>
  <c r="AJ179"/>
  <c r="AH179"/>
  <c r="AF179"/>
  <c r="AD179"/>
  <c r="AB179"/>
  <c r="Z179"/>
  <c r="X179"/>
  <c r="V179"/>
  <c r="T179"/>
  <c r="R179"/>
  <c r="P179"/>
  <c r="N179"/>
  <c r="L179"/>
  <c r="J179"/>
  <c r="G179"/>
  <c r="F179"/>
  <c r="AX178"/>
  <c r="AV178"/>
  <c r="AT178"/>
  <c r="AR178"/>
  <c r="AP178"/>
  <c r="AN178"/>
  <c r="AL178"/>
  <c r="AJ178"/>
  <c r="AH178"/>
  <c r="AF178"/>
  <c r="AD178"/>
  <c r="AB178"/>
  <c r="Z178"/>
  <c r="X178"/>
  <c r="V178"/>
  <c r="T178"/>
  <c r="R178"/>
  <c r="P178"/>
  <c r="N178"/>
  <c r="L178"/>
  <c r="J178"/>
  <c r="G178"/>
  <c r="F178"/>
  <c r="AX169"/>
  <c r="AV169"/>
  <c r="AT169"/>
  <c r="AR169"/>
  <c r="AP169"/>
  <c r="AN169"/>
  <c r="AL169"/>
  <c r="AJ169"/>
  <c r="AH169"/>
  <c r="AF169"/>
  <c r="AD169"/>
  <c r="AB169"/>
  <c r="Z169"/>
  <c r="X169"/>
  <c r="V169"/>
  <c r="T169"/>
  <c r="R169"/>
  <c r="P169"/>
  <c r="N169"/>
  <c r="L169"/>
  <c r="J169"/>
  <c r="G169"/>
  <c r="F169"/>
  <c r="AX166"/>
  <c r="AV166"/>
  <c r="AT166"/>
  <c r="AR166"/>
  <c r="AP166"/>
  <c r="AN166"/>
  <c r="AL166"/>
  <c r="AJ166"/>
  <c r="AH166"/>
  <c r="AF166"/>
  <c r="AD166"/>
  <c r="AB166"/>
  <c r="Z166"/>
  <c r="X166"/>
  <c r="V166"/>
  <c r="T166"/>
  <c r="R166"/>
  <c r="P166"/>
  <c r="N166"/>
  <c r="L166"/>
  <c r="J166"/>
  <c r="G166"/>
  <c r="F166"/>
  <c r="AX92"/>
  <c r="AV92"/>
  <c r="AT92"/>
  <c r="AR92"/>
  <c r="AP92"/>
  <c r="AN92"/>
  <c r="AL92"/>
  <c r="AJ92"/>
  <c r="AH92"/>
  <c r="AF92"/>
  <c r="AD92"/>
  <c r="AB92"/>
  <c r="Z92"/>
  <c r="X92"/>
  <c r="V92"/>
  <c r="T92"/>
  <c r="R92"/>
  <c r="P92"/>
  <c r="N92"/>
  <c r="L92"/>
  <c r="J92"/>
  <c r="G92"/>
  <c r="F92"/>
  <c r="AX93"/>
  <c r="AV93"/>
  <c r="AT93"/>
  <c r="AR93"/>
  <c r="AP93"/>
  <c r="AN93"/>
  <c r="AL93"/>
  <c r="AJ93"/>
  <c r="AH93"/>
  <c r="AF93"/>
  <c r="AD93"/>
  <c r="AB93"/>
  <c r="Z93"/>
  <c r="X93"/>
  <c r="V93"/>
  <c r="T93"/>
  <c r="R93"/>
  <c r="P93"/>
  <c r="N93"/>
  <c r="L93"/>
  <c r="J93"/>
  <c r="G93"/>
  <c r="F93"/>
  <c r="B224"/>
  <c r="B225" s="1"/>
  <c r="B226" s="1"/>
  <c r="B227" s="1"/>
  <c r="B228" s="1"/>
  <c r="B229" s="1"/>
  <c r="B230" s="1"/>
  <c r="G71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3"/>
  <c r="G192"/>
  <c r="G191"/>
  <c r="G190"/>
  <c r="G189"/>
  <c r="G188"/>
  <c r="G187"/>
  <c r="G186"/>
  <c r="G185"/>
  <c r="G184"/>
  <c r="G183"/>
  <c r="G182"/>
  <c r="G181"/>
  <c r="G150"/>
  <c r="G149"/>
  <c r="G180"/>
  <c r="G177"/>
  <c r="G176"/>
  <c r="G175"/>
  <c r="G174"/>
  <c r="G173"/>
  <c r="G172"/>
  <c r="G171"/>
  <c r="G170"/>
  <c r="G168"/>
  <c r="G167"/>
  <c r="G165"/>
  <c r="G164"/>
  <c r="G163"/>
  <c r="G162"/>
  <c r="G161"/>
  <c r="G160"/>
  <c r="G159"/>
  <c r="G158"/>
  <c r="G157"/>
  <c r="G156"/>
  <c r="G155"/>
  <c r="G154"/>
  <c r="G153"/>
  <c r="G152"/>
  <c r="G151"/>
  <c r="G148"/>
  <c r="G147"/>
  <c r="G146"/>
  <c r="G145"/>
  <c r="G144"/>
  <c r="G143"/>
  <c r="G124"/>
  <c r="G123"/>
  <c r="G142"/>
  <c r="G141"/>
  <c r="G140"/>
  <c r="G139"/>
  <c r="G138"/>
  <c r="G137"/>
  <c r="G136"/>
  <c r="G113"/>
  <c r="G135"/>
  <c r="G134"/>
  <c r="G133"/>
  <c r="G132"/>
  <c r="G131"/>
  <c r="G130"/>
  <c r="G129"/>
  <c r="G128"/>
  <c r="G102"/>
  <c r="G127"/>
  <c r="G126"/>
  <c r="G125"/>
  <c r="G122"/>
  <c r="G121"/>
  <c r="G120"/>
  <c r="G119"/>
  <c r="G118"/>
  <c r="G106"/>
  <c r="G117"/>
  <c r="G116"/>
  <c r="G115"/>
  <c r="G114"/>
  <c r="G98"/>
  <c r="G112"/>
  <c r="G111"/>
  <c r="G110"/>
  <c r="G109"/>
  <c r="G108"/>
  <c r="G107"/>
  <c r="G105"/>
  <c r="G104"/>
  <c r="G103"/>
  <c r="G101"/>
  <c r="G58"/>
  <c r="G100"/>
  <c r="G99"/>
  <c r="G90"/>
  <c r="G97"/>
  <c r="G96"/>
  <c r="G95"/>
  <c r="G94"/>
  <c r="G78"/>
  <c r="G91"/>
  <c r="G81"/>
  <c r="G89"/>
  <c r="G88"/>
  <c r="G87"/>
  <c r="G86"/>
  <c r="G85"/>
  <c r="G84"/>
  <c r="G83"/>
  <c r="G82"/>
  <c r="G80"/>
  <c r="G74"/>
  <c r="G79"/>
  <c r="G77"/>
  <c r="G76"/>
  <c r="G75"/>
  <c r="G73"/>
  <c r="G72"/>
  <c r="G69"/>
  <c r="G70"/>
  <c r="G68"/>
  <c r="G60"/>
  <c r="G67"/>
  <c r="G66"/>
  <c r="G65"/>
  <c r="G64"/>
  <c r="G63"/>
  <c r="G62"/>
  <c r="G61"/>
  <c r="G54"/>
  <c r="G59"/>
  <c r="G57"/>
  <c r="G51"/>
  <c r="G56"/>
  <c r="G55"/>
  <c r="G53"/>
  <c r="G52"/>
  <c r="G50"/>
  <c r="G49"/>
  <c r="G48"/>
  <c r="G47"/>
  <c r="G46"/>
  <c r="G45"/>
  <c r="G44"/>
  <c r="G43"/>
  <c r="G42"/>
  <c r="G41"/>
  <c r="G39"/>
  <c r="G40"/>
  <c r="G38"/>
  <c r="G34"/>
  <c r="G37"/>
  <c r="G32"/>
  <c r="G36"/>
  <c r="G35"/>
  <c r="G33"/>
  <c r="G31"/>
  <c r="G30"/>
  <c r="G29"/>
  <c r="G28"/>
  <c r="G27"/>
  <c r="G26"/>
  <c r="G25"/>
  <c r="G24"/>
  <c r="G20"/>
  <c r="G22"/>
  <c r="G23"/>
  <c r="G19"/>
  <c r="G21"/>
  <c r="G18"/>
  <c r="G17"/>
  <c r="G16"/>
  <c r="G15"/>
  <c r="G14"/>
  <c r="G13"/>
  <c r="G12"/>
  <c r="G11"/>
  <c r="G10"/>
  <c r="G9"/>
  <c r="J71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3"/>
  <c r="J192"/>
  <c r="J191"/>
  <c r="J190"/>
  <c r="J189"/>
  <c r="J188"/>
  <c r="J187"/>
  <c r="J186"/>
  <c r="J185"/>
  <c r="J184"/>
  <c r="J183"/>
  <c r="J182"/>
  <c r="J181"/>
  <c r="J150"/>
  <c r="J149"/>
  <c r="J180"/>
  <c r="J177"/>
  <c r="J176"/>
  <c r="J175"/>
  <c r="J174"/>
  <c r="J173"/>
  <c r="J172"/>
  <c r="J171"/>
  <c r="J170"/>
  <c r="J168"/>
  <c r="J167"/>
  <c r="J165"/>
  <c r="J164"/>
  <c r="J163"/>
  <c r="J162"/>
  <c r="J161"/>
  <c r="J160"/>
  <c r="J159"/>
  <c r="J158"/>
  <c r="J157"/>
  <c r="J156"/>
  <c r="J155"/>
  <c r="J154"/>
  <c r="J153"/>
  <c r="J152"/>
  <c r="J151"/>
  <c r="J148"/>
  <c r="J147"/>
  <c r="J146"/>
  <c r="J145"/>
  <c r="J144"/>
  <c r="J143"/>
  <c r="J124"/>
  <c r="J123"/>
  <c r="J142"/>
  <c r="J141"/>
  <c r="J140"/>
  <c r="J139"/>
  <c r="J138"/>
  <c r="J137"/>
  <c r="J136"/>
  <c r="J113"/>
  <c r="J135"/>
  <c r="J134"/>
  <c r="J133"/>
  <c r="J132"/>
  <c r="J131"/>
  <c r="J130"/>
  <c r="J129"/>
  <c r="J128"/>
  <c r="J102"/>
  <c r="J127"/>
  <c r="J126"/>
  <c r="J125"/>
  <c r="J122"/>
  <c r="J121"/>
  <c r="J120"/>
  <c r="J119"/>
  <c r="J118"/>
  <c r="J106"/>
  <c r="J117"/>
  <c r="J116"/>
  <c r="J115"/>
  <c r="J114"/>
  <c r="J98"/>
  <c r="J112"/>
  <c r="J111"/>
  <c r="J110"/>
  <c r="J109"/>
  <c r="J108"/>
  <c r="J107"/>
  <c r="J105"/>
  <c r="J104"/>
  <c r="J103"/>
  <c r="J101"/>
  <c r="J58"/>
  <c r="J100"/>
  <c r="J99"/>
  <c r="J90"/>
  <c r="J97"/>
  <c r="J96"/>
  <c r="J95"/>
  <c r="J94"/>
  <c r="J78"/>
  <c r="J91"/>
  <c r="J81"/>
  <c r="J89"/>
  <c r="J88"/>
  <c r="J87"/>
  <c r="J86"/>
  <c r="J85"/>
  <c r="J84"/>
  <c r="J83"/>
  <c r="J82"/>
  <c r="J80"/>
  <c r="J74"/>
  <c r="J79"/>
  <c r="J77"/>
  <c r="J76"/>
  <c r="J75"/>
  <c r="J73"/>
  <c r="J72"/>
  <c r="J69"/>
  <c r="J70"/>
  <c r="J68"/>
  <c r="J60"/>
  <c r="J67"/>
  <c r="J66"/>
  <c r="J65"/>
  <c r="J64"/>
  <c r="J63"/>
  <c r="J62"/>
  <c r="J61"/>
  <c r="J54"/>
  <c r="J59"/>
  <c r="J57"/>
  <c r="J51"/>
  <c r="J56"/>
  <c r="J55"/>
  <c r="J53"/>
  <c r="J52"/>
  <c r="J50"/>
  <c r="J49"/>
  <c r="J48"/>
  <c r="J47"/>
  <c r="J46"/>
  <c r="J45"/>
  <c r="J44"/>
  <c r="J43"/>
  <c r="J42"/>
  <c r="J41"/>
  <c r="J39"/>
  <c r="J40"/>
  <c r="J38"/>
  <c r="J34"/>
  <c r="J37"/>
  <c r="J32"/>
  <c r="J36"/>
  <c r="J35"/>
  <c r="J33"/>
  <c r="J31"/>
  <c r="J30"/>
  <c r="J29"/>
  <c r="J28"/>
  <c r="J27"/>
  <c r="J26"/>
  <c r="J25"/>
  <c r="J24"/>
  <c r="J20"/>
  <c r="J22"/>
  <c r="J23"/>
  <c r="J19"/>
  <c r="J21"/>
  <c r="J18"/>
  <c r="J17"/>
  <c r="J16"/>
  <c r="J15"/>
  <c r="J14"/>
  <c r="J13"/>
  <c r="J12"/>
  <c r="J11"/>
  <c r="J10"/>
  <c r="J9"/>
  <c r="I5"/>
  <c r="D232" l="1"/>
  <c r="E232" s="1"/>
  <c r="D93"/>
  <c r="E93" s="1"/>
  <c r="D178"/>
  <c r="E178" s="1"/>
  <c r="AY232"/>
  <c r="D195"/>
  <c r="AY195"/>
  <c r="AY194"/>
  <c r="D179"/>
  <c r="E179" s="1"/>
  <c r="AY179"/>
  <c r="H179"/>
  <c r="AY178"/>
  <c r="D169"/>
  <c r="E169" s="1"/>
  <c r="AY169"/>
  <c r="D166"/>
  <c r="E166" s="1"/>
  <c r="AY166"/>
  <c r="AY92"/>
  <c r="D92"/>
  <c r="E92" s="1"/>
  <c r="H92"/>
  <c r="AY93"/>
  <c r="D194"/>
  <c r="E194" s="1"/>
  <c r="AX71"/>
  <c r="AV71"/>
  <c r="AT71"/>
  <c r="AR71"/>
  <c r="AP71"/>
  <c r="AN71"/>
  <c r="AL71"/>
  <c r="AJ71"/>
  <c r="AH71"/>
  <c r="AF71"/>
  <c r="AD71"/>
  <c r="AB71"/>
  <c r="Z71"/>
  <c r="X71"/>
  <c r="V71"/>
  <c r="T71"/>
  <c r="R71"/>
  <c r="P71"/>
  <c r="N71"/>
  <c r="L71"/>
  <c r="F71"/>
  <c r="AX198"/>
  <c r="AV198"/>
  <c r="AT198"/>
  <c r="AR198"/>
  <c r="AP198"/>
  <c r="AN198"/>
  <c r="AL198"/>
  <c r="AJ198"/>
  <c r="AH198"/>
  <c r="AF198"/>
  <c r="AD198"/>
  <c r="AB198"/>
  <c r="Z198"/>
  <c r="X198"/>
  <c r="V198"/>
  <c r="T198"/>
  <c r="R198"/>
  <c r="P198"/>
  <c r="N198"/>
  <c r="L198"/>
  <c r="H198"/>
  <c r="F198"/>
  <c r="AX177"/>
  <c r="AV177"/>
  <c r="AT177"/>
  <c r="AR177"/>
  <c r="AP177"/>
  <c r="AN177"/>
  <c r="AL177"/>
  <c r="AJ177"/>
  <c r="AH177"/>
  <c r="AF177"/>
  <c r="AD177"/>
  <c r="AB177"/>
  <c r="Z177"/>
  <c r="X177"/>
  <c r="V177"/>
  <c r="T177"/>
  <c r="R177"/>
  <c r="P177"/>
  <c r="N177"/>
  <c r="L177"/>
  <c r="H177"/>
  <c r="F177"/>
  <c r="AX109"/>
  <c r="AV109"/>
  <c r="AT109"/>
  <c r="AR109"/>
  <c r="AP109"/>
  <c r="AN109"/>
  <c r="AL109"/>
  <c r="AJ109"/>
  <c r="AH109"/>
  <c r="AF109"/>
  <c r="AD109"/>
  <c r="AB109"/>
  <c r="Z109"/>
  <c r="X109"/>
  <c r="V109"/>
  <c r="T109"/>
  <c r="R109"/>
  <c r="P109"/>
  <c r="N109"/>
  <c r="L109"/>
  <c r="H109"/>
  <c r="F109"/>
  <c r="P163"/>
  <c r="N163"/>
  <c r="L163"/>
  <c r="P164"/>
  <c r="N164"/>
  <c r="L164"/>
  <c r="P231"/>
  <c r="N231"/>
  <c r="L231"/>
  <c r="P230"/>
  <c r="N230"/>
  <c r="L230"/>
  <c r="P229"/>
  <c r="N229"/>
  <c r="L229"/>
  <c r="P228"/>
  <c r="N228"/>
  <c r="L228"/>
  <c r="P227"/>
  <c r="N227"/>
  <c r="L227"/>
  <c r="P226"/>
  <c r="N226"/>
  <c r="L226"/>
  <c r="P225"/>
  <c r="N225"/>
  <c r="L225"/>
  <c r="P224"/>
  <c r="N224"/>
  <c r="L224"/>
  <c r="P223"/>
  <c r="N223"/>
  <c r="L223"/>
  <c r="P222"/>
  <c r="N222"/>
  <c r="L222"/>
  <c r="P221"/>
  <c r="N221"/>
  <c r="L221"/>
  <c r="P220"/>
  <c r="N220"/>
  <c r="L220"/>
  <c r="P219"/>
  <c r="N219"/>
  <c r="L219"/>
  <c r="P218"/>
  <c r="N218"/>
  <c r="L218"/>
  <c r="P152"/>
  <c r="N152"/>
  <c r="L152"/>
  <c r="P217"/>
  <c r="N217"/>
  <c r="L217"/>
  <c r="P216"/>
  <c r="N216"/>
  <c r="L216"/>
  <c r="P215"/>
  <c r="N215"/>
  <c r="L215"/>
  <c r="P214"/>
  <c r="N214"/>
  <c r="L214"/>
  <c r="P213"/>
  <c r="N213"/>
  <c r="L213"/>
  <c r="P212"/>
  <c r="N212"/>
  <c r="L212"/>
  <c r="P211"/>
  <c r="N211"/>
  <c r="L211"/>
  <c r="P210"/>
  <c r="N210"/>
  <c r="L210"/>
  <c r="P209"/>
  <c r="N209"/>
  <c r="L209"/>
  <c r="P208"/>
  <c r="N208"/>
  <c r="L208"/>
  <c r="P207"/>
  <c r="N207"/>
  <c r="L207"/>
  <c r="P206"/>
  <c r="N206"/>
  <c r="L206"/>
  <c r="P205"/>
  <c r="N205"/>
  <c r="L205"/>
  <c r="P87"/>
  <c r="N87"/>
  <c r="L87"/>
  <c r="P204"/>
  <c r="N204"/>
  <c r="L204"/>
  <c r="P203"/>
  <c r="N203"/>
  <c r="L203"/>
  <c r="P202"/>
  <c r="N202"/>
  <c r="L202"/>
  <c r="P201"/>
  <c r="N201"/>
  <c r="L201"/>
  <c r="P200"/>
  <c r="N200"/>
  <c r="L200"/>
  <c r="P199"/>
  <c r="N199"/>
  <c r="L199"/>
  <c r="P197"/>
  <c r="N197"/>
  <c r="L197"/>
  <c r="P196"/>
  <c r="N196"/>
  <c r="L196"/>
  <c r="P193"/>
  <c r="N193"/>
  <c r="L193"/>
  <c r="P192"/>
  <c r="N192"/>
  <c r="L192"/>
  <c r="P191"/>
  <c r="N191"/>
  <c r="L191"/>
  <c r="P190"/>
  <c r="N190"/>
  <c r="L190"/>
  <c r="P142"/>
  <c r="N142"/>
  <c r="L142"/>
  <c r="P189"/>
  <c r="N189"/>
  <c r="L189"/>
  <c r="P188"/>
  <c r="N188"/>
  <c r="L188"/>
  <c r="P187"/>
  <c r="N187"/>
  <c r="L187"/>
  <c r="P186"/>
  <c r="N186"/>
  <c r="L186"/>
  <c r="P185"/>
  <c r="N185"/>
  <c r="L185"/>
  <c r="P184"/>
  <c r="N184"/>
  <c r="L184"/>
  <c r="P183"/>
  <c r="N183"/>
  <c r="L183"/>
  <c r="P182"/>
  <c r="N182"/>
  <c r="L182"/>
  <c r="P143"/>
  <c r="N143"/>
  <c r="L143"/>
  <c r="P181"/>
  <c r="N181"/>
  <c r="L181"/>
  <c r="P150"/>
  <c r="N150"/>
  <c r="L150"/>
  <c r="P149"/>
  <c r="N149"/>
  <c r="L149"/>
  <c r="P180"/>
  <c r="N180"/>
  <c r="L180"/>
  <c r="P151"/>
  <c r="N151"/>
  <c r="L151"/>
  <c r="P176"/>
  <c r="N176"/>
  <c r="L176"/>
  <c r="P175"/>
  <c r="N175"/>
  <c r="L175"/>
  <c r="P174"/>
  <c r="N174"/>
  <c r="L174"/>
  <c r="P124"/>
  <c r="N124"/>
  <c r="L124"/>
  <c r="P173"/>
  <c r="N173"/>
  <c r="L173"/>
  <c r="P123"/>
  <c r="N123"/>
  <c r="L123"/>
  <c r="P172"/>
  <c r="N172"/>
  <c r="L172"/>
  <c r="P171"/>
  <c r="N171"/>
  <c r="L171"/>
  <c r="P170"/>
  <c r="N170"/>
  <c r="L170"/>
  <c r="P168"/>
  <c r="N168"/>
  <c r="L168"/>
  <c r="P167"/>
  <c r="N167"/>
  <c r="L167"/>
  <c r="P165"/>
  <c r="N165"/>
  <c r="L165"/>
  <c r="P162"/>
  <c r="N162"/>
  <c r="L162"/>
  <c r="P137"/>
  <c r="N137"/>
  <c r="L137"/>
  <c r="P161"/>
  <c r="N161"/>
  <c r="L161"/>
  <c r="P106"/>
  <c r="N106"/>
  <c r="L106"/>
  <c r="P160"/>
  <c r="N160"/>
  <c r="L160"/>
  <c r="P159"/>
  <c r="N159"/>
  <c r="L159"/>
  <c r="P158"/>
  <c r="N158"/>
  <c r="L158"/>
  <c r="P115"/>
  <c r="N115"/>
  <c r="L115"/>
  <c r="P157"/>
  <c r="N157"/>
  <c r="L157"/>
  <c r="P156"/>
  <c r="N156"/>
  <c r="L156"/>
  <c r="P155"/>
  <c r="N155"/>
  <c r="L155"/>
  <c r="P154"/>
  <c r="N154"/>
  <c r="L154"/>
  <c r="P119"/>
  <c r="N119"/>
  <c r="L119"/>
  <c r="P118"/>
  <c r="N118"/>
  <c r="L118"/>
  <c r="P153"/>
  <c r="N153"/>
  <c r="L153"/>
  <c r="P125"/>
  <c r="N125"/>
  <c r="L125"/>
  <c r="P148"/>
  <c r="N148"/>
  <c r="L148"/>
  <c r="P147"/>
  <c r="N147"/>
  <c r="L147"/>
  <c r="P146"/>
  <c r="N146"/>
  <c r="L146"/>
  <c r="P145"/>
  <c r="N145"/>
  <c r="L145"/>
  <c r="P144"/>
  <c r="N144"/>
  <c r="L144"/>
  <c r="P141"/>
  <c r="N141"/>
  <c r="L141"/>
  <c r="P140"/>
  <c r="N140"/>
  <c r="L140"/>
  <c r="P139"/>
  <c r="N139"/>
  <c r="L139"/>
  <c r="P138"/>
  <c r="N138"/>
  <c r="L138"/>
  <c r="P136"/>
  <c r="N136"/>
  <c r="L136"/>
  <c r="P113"/>
  <c r="N113"/>
  <c r="L113"/>
  <c r="P135"/>
  <c r="N135"/>
  <c r="L135"/>
  <c r="P134"/>
  <c r="N134"/>
  <c r="L134"/>
  <c r="P133"/>
  <c r="N133"/>
  <c r="L133"/>
  <c r="P132"/>
  <c r="N132"/>
  <c r="L132"/>
  <c r="P131"/>
  <c r="N131"/>
  <c r="L131"/>
  <c r="P130"/>
  <c r="N130"/>
  <c r="L130"/>
  <c r="P129"/>
  <c r="N129"/>
  <c r="L129"/>
  <c r="P128"/>
  <c r="N128"/>
  <c r="L128"/>
  <c r="P102"/>
  <c r="N102"/>
  <c r="L102"/>
  <c r="P127"/>
  <c r="N127"/>
  <c r="L127"/>
  <c r="P126"/>
  <c r="N126"/>
  <c r="L126"/>
  <c r="P101"/>
  <c r="N101"/>
  <c r="L101"/>
  <c r="P122"/>
  <c r="N122"/>
  <c r="L122"/>
  <c r="P121"/>
  <c r="N121"/>
  <c r="L121"/>
  <c r="P120"/>
  <c r="N120"/>
  <c r="L120"/>
  <c r="P117"/>
  <c r="N117"/>
  <c r="L117"/>
  <c r="P116"/>
  <c r="N116"/>
  <c r="L116"/>
  <c r="P114"/>
  <c r="N114"/>
  <c r="L114"/>
  <c r="P98"/>
  <c r="N98"/>
  <c r="L98"/>
  <c r="P112"/>
  <c r="N112"/>
  <c r="L112"/>
  <c r="P111"/>
  <c r="N111"/>
  <c r="L111"/>
  <c r="P110"/>
  <c r="N110"/>
  <c r="L110"/>
  <c r="P84"/>
  <c r="N84"/>
  <c r="L84"/>
  <c r="P94"/>
  <c r="N94"/>
  <c r="L94"/>
  <c r="P108"/>
  <c r="N108"/>
  <c r="L108"/>
  <c r="P107"/>
  <c r="N107"/>
  <c r="L107"/>
  <c r="P105"/>
  <c r="N105"/>
  <c r="L105"/>
  <c r="P104"/>
  <c r="N104"/>
  <c r="L104"/>
  <c r="P89"/>
  <c r="N89"/>
  <c r="L89"/>
  <c r="P103"/>
  <c r="N103"/>
  <c r="L103"/>
  <c r="P86"/>
  <c r="N86"/>
  <c r="L86"/>
  <c r="P58"/>
  <c r="N58"/>
  <c r="L58"/>
  <c r="P78"/>
  <c r="N78"/>
  <c r="L78"/>
  <c r="P88"/>
  <c r="N88"/>
  <c r="L88"/>
  <c r="P100"/>
  <c r="N100"/>
  <c r="L100"/>
  <c r="P99"/>
  <c r="N99"/>
  <c r="L99"/>
  <c r="P90"/>
  <c r="N90"/>
  <c r="L90"/>
  <c r="P97"/>
  <c r="N97"/>
  <c r="L97"/>
  <c r="P96"/>
  <c r="N96"/>
  <c r="L96"/>
  <c r="P74"/>
  <c r="N74"/>
  <c r="L74"/>
  <c r="P95"/>
  <c r="N95"/>
  <c r="L95"/>
  <c r="P75"/>
  <c r="N75"/>
  <c r="L75"/>
  <c r="P91"/>
  <c r="N91"/>
  <c r="L91"/>
  <c r="P81"/>
  <c r="N81"/>
  <c r="L81"/>
  <c r="P85"/>
  <c r="N85"/>
  <c r="L85"/>
  <c r="P83"/>
  <c r="N83"/>
  <c r="L83"/>
  <c r="P82"/>
  <c r="N82"/>
  <c r="L82"/>
  <c r="P73"/>
  <c r="N73"/>
  <c r="L73"/>
  <c r="P80"/>
  <c r="N80"/>
  <c r="L80"/>
  <c r="P72"/>
  <c r="N72"/>
  <c r="L72"/>
  <c r="P79"/>
  <c r="N79"/>
  <c r="L79"/>
  <c r="P77"/>
  <c r="N77"/>
  <c r="L77"/>
  <c r="P76"/>
  <c r="N76"/>
  <c r="L76"/>
  <c r="P57"/>
  <c r="N57"/>
  <c r="L57"/>
  <c r="P70"/>
  <c r="N70"/>
  <c r="L70"/>
  <c r="P66"/>
  <c r="N66"/>
  <c r="L66"/>
  <c r="P68"/>
  <c r="N68"/>
  <c r="L68"/>
  <c r="P69"/>
  <c r="N69"/>
  <c r="L69"/>
  <c r="P59"/>
  <c r="N59"/>
  <c r="L59"/>
  <c r="P36"/>
  <c r="N36"/>
  <c r="L36"/>
  <c r="P64"/>
  <c r="N64"/>
  <c r="L64"/>
  <c r="P51"/>
  <c r="N51"/>
  <c r="L51"/>
  <c r="P60"/>
  <c r="N60"/>
  <c r="L60"/>
  <c r="P67"/>
  <c r="N67"/>
  <c r="L67"/>
  <c r="P61"/>
  <c r="N61"/>
  <c r="L61"/>
  <c r="P65"/>
  <c r="N65"/>
  <c r="L65"/>
  <c r="P63"/>
  <c r="N63"/>
  <c r="L63"/>
  <c r="P62"/>
  <c r="N62"/>
  <c r="L62"/>
  <c r="P52"/>
  <c r="N52"/>
  <c r="L52"/>
  <c r="P54"/>
  <c r="N54"/>
  <c r="L54"/>
  <c r="P53"/>
  <c r="N53"/>
  <c r="L53"/>
  <c r="P56"/>
  <c r="N56"/>
  <c r="L56"/>
  <c r="P50"/>
  <c r="N50"/>
  <c r="L50"/>
  <c r="P48"/>
  <c r="N48"/>
  <c r="L48"/>
  <c r="P55"/>
  <c r="N55"/>
  <c r="L55"/>
  <c r="P32"/>
  <c r="N32"/>
  <c r="L32"/>
  <c r="P46"/>
  <c r="N46"/>
  <c r="L46"/>
  <c r="P45"/>
  <c r="N45"/>
  <c r="L45"/>
  <c r="P49"/>
  <c r="N49"/>
  <c r="L49"/>
  <c r="P31"/>
  <c r="N31"/>
  <c r="L31"/>
  <c r="P47"/>
  <c r="N47"/>
  <c r="L47"/>
  <c r="P39"/>
  <c r="N39"/>
  <c r="L39"/>
  <c r="P43"/>
  <c r="N43"/>
  <c r="L43"/>
  <c r="P44"/>
  <c r="N44"/>
  <c r="L44"/>
  <c r="P34"/>
  <c r="N34"/>
  <c r="L34"/>
  <c r="P42"/>
  <c r="N42"/>
  <c r="L42"/>
  <c r="P41"/>
  <c r="N41"/>
  <c r="L41"/>
  <c r="P40"/>
  <c r="N40"/>
  <c r="L40"/>
  <c r="P37"/>
  <c r="N37"/>
  <c r="L37"/>
  <c r="P38"/>
  <c r="N38"/>
  <c r="L38"/>
  <c r="P29"/>
  <c r="N29"/>
  <c r="L29"/>
  <c r="P35"/>
  <c r="N35"/>
  <c r="L35"/>
  <c r="P33"/>
  <c r="N33"/>
  <c r="L33"/>
  <c r="P27"/>
  <c r="N27"/>
  <c r="L27"/>
  <c r="P30"/>
  <c r="N30"/>
  <c r="L30"/>
  <c r="P28"/>
  <c r="N28"/>
  <c r="L28"/>
  <c r="P19"/>
  <c r="N19"/>
  <c r="L19"/>
  <c r="P25"/>
  <c r="N25"/>
  <c r="L25"/>
  <c r="P24"/>
  <c r="N24"/>
  <c r="L24"/>
  <c r="P26"/>
  <c r="N26"/>
  <c r="L26"/>
  <c r="P23"/>
  <c r="N23"/>
  <c r="L23"/>
  <c r="P20"/>
  <c r="N20"/>
  <c r="L20"/>
  <c r="P22"/>
  <c r="N22"/>
  <c r="L22"/>
  <c r="P15"/>
  <c r="N15"/>
  <c r="L15"/>
  <c r="P21"/>
  <c r="N21"/>
  <c r="L21"/>
  <c r="P16"/>
  <c r="N16"/>
  <c r="L16"/>
  <c r="P17"/>
  <c r="N17"/>
  <c r="L17"/>
  <c r="P18"/>
  <c r="N18"/>
  <c r="L18"/>
  <c r="P14"/>
  <c r="N14"/>
  <c r="L14"/>
  <c r="P12"/>
  <c r="N12"/>
  <c r="L12"/>
  <c r="P13"/>
  <c r="N13"/>
  <c r="L13"/>
  <c r="P11"/>
  <c r="N11"/>
  <c r="L11"/>
  <c r="P10"/>
  <c r="N10"/>
  <c r="L10"/>
  <c r="P9"/>
  <c r="N9"/>
  <c r="L9"/>
  <c r="AY71" l="1"/>
  <c r="H93"/>
  <c r="H178"/>
  <c r="D71"/>
  <c r="H71" s="1"/>
  <c r="D177"/>
  <c r="AY177"/>
  <c r="AY109"/>
  <c r="D109"/>
  <c r="E109" s="1"/>
  <c r="D198"/>
  <c r="AY198"/>
  <c r="E195"/>
  <c r="H195"/>
  <c r="H194"/>
  <c r="H169"/>
  <c r="H166"/>
  <c r="E71"/>
  <c r="E198"/>
  <c r="E177"/>
  <c r="AX163"/>
  <c r="AV163"/>
  <c r="AT163"/>
  <c r="AR163"/>
  <c r="AP163"/>
  <c r="AN163"/>
  <c r="AL163"/>
  <c r="AJ163"/>
  <c r="AH163"/>
  <c r="AF163"/>
  <c r="AD163"/>
  <c r="AB163"/>
  <c r="Z163"/>
  <c r="X163"/>
  <c r="V163"/>
  <c r="T163"/>
  <c r="R163"/>
  <c r="H163"/>
  <c r="F163"/>
  <c r="AX190"/>
  <c r="AV190"/>
  <c r="AT190"/>
  <c r="AR190"/>
  <c r="AP190"/>
  <c r="AN190"/>
  <c r="AL190"/>
  <c r="AJ190"/>
  <c r="AH190"/>
  <c r="AF190"/>
  <c r="AD190"/>
  <c r="AB190"/>
  <c r="Z190"/>
  <c r="X190"/>
  <c r="V190"/>
  <c r="T190"/>
  <c r="R190"/>
  <c r="AX191"/>
  <c r="AV191"/>
  <c r="AT191"/>
  <c r="AR191"/>
  <c r="AP191"/>
  <c r="AN191"/>
  <c r="AL191"/>
  <c r="AJ191"/>
  <c r="AH191"/>
  <c r="AF191"/>
  <c r="AD191"/>
  <c r="AB191"/>
  <c r="Z191"/>
  <c r="X191"/>
  <c r="V191"/>
  <c r="T191"/>
  <c r="R191"/>
  <c r="AX142"/>
  <c r="AV142"/>
  <c r="AT142"/>
  <c r="AR142"/>
  <c r="AP142"/>
  <c r="AN142"/>
  <c r="AL142"/>
  <c r="AJ142"/>
  <c r="AH142"/>
  <c r="AF142"/>
  <c r="AD142"/>
  <c r="AB142"/>
  <c r="Z142"/>
  <c r="X142"/>
  <c r="V142"/>
  <c r="T142"/>
  <c r="R142"/>
  <c r="AX189"/>
  <c r="AV189"/>
  <c r="AT189"/>
  <c r="AR189"/>
  <c r="AP189"/>
  <c r="AN189"/>
  <c r="AL189"/>
  <c r="AJ189"/>
  <c r="AH189"/>
  <c r="AF189"/>
  <c r="AD189"/>
  <c r="AB189"/>
  <c r="Z189"/>
  <c r="X189"/>
  <c r="V189"/>
  <c r="T189"/>
  <c r="R189"/>
  <c r="AX124"/>
  <c r="AV124"/>
  <c r="AT124"/>
  <c r="AR124"/>
  <c r="AP124"/>
  <c r="AN124"/>
  <c r="AL124"/>
  <c r="AJ124"/>
  <c r="AH124"/>
  <c r="AF124"/>
  <c r="AD124"/>
  <c r="AB124"/>
  <c r="Z124"/>
  <c r="X124"/>
  <c r="V124"/>
  <c r="T124"/>
  <c r="R124"/>
  <c r="AX123"/>
  <c r="AV123"/>
  <c r="AT123"/>
  <c r="AR123"/>
  <c r="AP123"/>
  <c r="AN123"/>
  <c r="AL123"/>
  <c r="AJ123"/>
  <c r="AH123"/>
  <c r="AF123"/>
  <c r="AD123"/>
  <c r="AB123"/>
  <c r="Z123"/>
  <c r="X123"/>
  <c r="V123"/>
  <c r="T123"/>
  <c r="R123"/>
  <c r="AX132"/>
  <c r="AV132"/>
  <c r="AT132"/>
  <c r="AR132"/>
  <c r="AP132"/>
  <c r="AN132"/>
  <c r="AL132"/>
  <c r="AJ132"/>
  <c r="AH132"/>
  <c r="AF132"/>
  <c r="AD132"/>
  <c r="AB132"/>
  <c r="Z132"/>
  <c r="X132"/>
  <c r="V132"/>
  <c r="T132"/>
  <c r="R132"/>
  <c r="X130"/>
  <c r="X164"/>
  <c r="X231"/>
  <c r="X230"/>
  <c r="X229"/>
  <c r="X228"/>
  <c r="X227"/>
  <c r="X226"/>
  <c r="X225"/>
  <c r="X224"/>
  <c r="X223"/>
  <c r="X151"/>
  <c r="X176"/>
  <c r="X137"/>
  <c r="X155"/>
  <c r="X154"/>
  <c r="X222"/>
  <c r="X221"/>
  <c r="X220"/>
  <c r="X219"/>
  <c r="X218"/>
  <c r="X152"/>
  <c r="X217"/>
  <c r="X216"/>
  <c r="X215"/>
  <c r="X214"/>
  <c r="X213"/>
  <c r="X139"/>
  <c r="X138"/>
  <c r="X111"/>
  <c r="X110"/>
  <c r="X150"/>
  <c r="X149"/>
  <c r="X212"/>
  <c r="X161"/>
  <c r="X211"/>
  <c r="X210"/>
  <c r="X209"/>
  <c r="X165"/>
  <c r="X162"/>
  <c r="X208"/>
  <c r="X207"/>
  <c r="X106"/>
  <c r="X206"/>
  <c r="X205"/>
  <c r="X146"/>
  <c r="X119"/>
  <c r="X145"/>
  <c r="X118"/>
  <c r="X128"/>
  <c r="X87"/>
  <c r="X204"/>
  <c r="X203"/>
  <c r="X202"/>
  <c r="X201"/>
  <c r="X200"/>
  <c r="X144"/>
  <c r="X199"/>
  <c r="X197"/>
  <c r="X196"/>
  <c r="X193"/>
  <c r="X192"/>
  <c r="X188"/>
  <c r="X187"/>
  <c r="X125"/>
  <c r="X186"/>
  <c r="X185"/>
  <c r="X184"/>
  <c r="X183"/>
  <c r="X182"/>
  <c r="X143"/>
  <c r="X181"/>
  <c r="X66"/>
  <c r="X180"/>
  <c r="X175"/>
  <c r="X174"/>
  <c r="X173"/>
  <c r="X172"/>
  <c r="X171"/>
  <c r="X170"/>
  <c r="X75"/>
  <c r="X168"/>
  <c r="X167"/>
  <c r="X160"/>
  <c r="X159"/>
  <c r="X158"/>
  <c r="X115"/>
  <c r="X157"/>
  <c r="X156"/>
  <c r="X126"/>
  <c r="X101"/>
  <c r="X153"/>
  <c r="X113"/>
  <c r="X148"/>
  <c r="X147"/>
  <c r="X103"/>
  <c r="X30"/>
  <c r="X80"/>
  <c r="X116"/>
  <c r="X94"/>
  <c r="X141"/>
  <c r="X140"/>
  <c r="X136"/>
  <c r="X135"/>
  <c r="X134"/>
  <c r="X133"/>
  <c r="X131"/>
  <c r="X129"/>
  <c r="X102"/>
  <c r="X84"/>
  <c r="X127"/>
  <c r="X89"/>
  <c r="X122"/>
  <c r="X121"/>
  <c r="X120"/>
  <c r="X90"/>
  <c r="X117"/>
  <c r="X114"/>
  <c r="X78"/>
  <c r="X98"/>
  <c r="X112"/>
  <c r="X108"/>
  <c r="X107"/>
  <c r="X105"/>
  <c r="X104"/>
  <c r="X58"/>
  <c r="X86"/>
  <c r="X72"/>
  <c r="X81"/>
  <c r="X97"/>
  <c r="X74"/>
  <c r="X88"/>
  <c r="X100"/>
  <c r="X99"/>
  <c r="X96"/>
  <c r="X79"/>
  <c r="X73"/>
  <c r="X95"/>
  <c r="X52"/>
  <c r="X91"/>
  <c r="X85"/>
  <c r="X83"/>
  <c r="X57"/>
  <c r="X82"/>
  <c r="X70"/>
  <c r="X76"/>
  <c r="X68"/>
  <c r="X63"/>
  <c r="X77"/>
  <c r="X69"/>
  <c r="X38"/>
  <c r="X61"/>
  <c r="X44"/>
  <c r="X59"/>
  <c r="X36"/>
  <c r="X60"/>
  <c r="X64"/>
  <c r="X51"/>
  <c r="X53"/>
  <c r="X67"/>
  <c r="X65"/>
  <c r="X62"/>
  <c r="X54"/>
  <c r="X33"/>
  <c r="X48"/>
  <c r="X56"/>
  <c r="X50"/>
  <c r="X55"/>
  <c r="X49"/>
  <c r="X32"/>
  <c r="X47"/>
  <c r="X25"/>
  <c r="X46"/>
  <c r="X45"/>
  <c r="X37"/>
  <c r="X31"/>
  <c r="X43"/>
  <c r="X39"/>
  <c r="X40"/>
  <c r="X34"/>
  <c r="X42"/>
  <c r="X41"/>
  <c r="X27"/>
  <c r="X29"/>
  <c r="X35"/>
  <c r="X24"/>
  <c r="X18"/>
  <c r="X19"/>
  <c r="X22"/>
  <c r="X28"/>
  <c r="X26"/>
  <c r="X23"/>
  <c r="X16"/>
  <c r="X20"/>
  <c r="X21"/>
  <c r="X15"/>
  <c r="X17"/>
  <c r="X14"/>
  <c r="X13"/>
  <c r="X12"/>
  <c r="X11"/>
  <c r="X9"/>
  <c r="X10"/>
  <c r="V130"/>
  <c r="V164"/>
  <c r="V231"/>
  <c r="V230"/>
  <c r="V229"/>
  <c r="V228"/>
  <c r="V227"/>
  <c r="V226"/>
  <c r="V225"/>
  <c r="V224"/>
  <c r="V223"/>
  <c r="V151"/>
  <c r="V176"/>
  <c r="V137"/>
  <c r="V155"/>
  <c r="V154"/>
  <c r="V222"/>
  <c r="V221"/>
  <c r="V220"/>
  <c r="V219"/>
  <c r="V218"/>
  <c r="V152"/>
  <c r="V217"/>
  <c r="V216"/>
  <c r="V215"/>
  <c r="V214"/>
  <c r="V213"/>
  <c r="V139"/>
  <c r="V138"/>
  <c r="V111"/>
  <c r="V110"/>
  <c r="V150"/>
  <c r="V149"/>
  <c r="V212"/>
  <c r="V161"/>
  <c r="V211"/>
  <c r="V210"/>
  <c r="V209"/>
  <c r="V165"/>
  <c r="V162"/>
  <c r="V208"/>
  <c r="V207"/>
  <c r="V106"/>
  <c r="V206"/>
  <c r="V205"/>
  <c r="V146"/>
  <c r="V119"/>
  <c r="V145"/>
  <c r="V118"/>
  <c r="V128"/>
  <c r="V87"/>
  <c r="V204"/>
  <c r="V203"/>
  <c r="V202"/>
  <c r="V201"/>
  <c r="V200"/>
  <c r="V144"/>
  <c r="V199"/>
  <c r="V197"/>
  <c r="V196"/>
  <c r="V193"/>
  <c r="V192"/>
  <c r="V188"/>
  <c r="V187"/>
  <c r="V125"/>
  <c r="V186"/>
  <c r="V185"/>
  <c r="V184"/>
  <c r="V183"/>
  <c r="V182"/>
  <c r="V143"/>
  <c r="V181"/>
  <c r="V66"/>
  <c r="V180"/>
  <c r="V175"/>
  <c r="V174"/>
  <c r="V173"/>
  <c r="V172"/>
  <c r="V171"/>
  <c r="V170"/>
  <c r="V75"/>
  <c r="V168"/>
  <c r="V167"/>
  <c r="V160"/>
  <c r="V159"/>
  <c r="V158"/>
  <c r="V115"/>
  <c r="V157"/>
  <c r="V156"/>
  <c r="V126"/>
  <c r="V101"/>
  <c r="V153"/>
  <c r="V113"/>
  <c r="V148"/>
  <c r="V147"/>
  <c r="V103"/>
  <c r="V30"/>
  <c r="V80"/>
  <c r="V116"/>
  <c r="V94"/>
  <c r="V141"/>
  <c r="V140"/>
  <c r="V136"/>
  <c r="V135"/>
  <c r="V134"/>
  <c r="V133"/>
  <c r="V131"/>
  <c r="V129"/>
  <c r="V102"/>
  <c r="V84"/>
  <c r="V127"/>
  <c r="V89"/>
  <c r="V122"/>
  <c r="V121"/>
  <c r="V120"/>
  <c r="V90"/>
  <c r="V117"/>
  <c r="V114"/>
  <c r="V78"/>
  <c r="V98"/>
  <c r="V112"/>
  <c r="V108"/>
  <c r="V107"/>
  <c r="V105"/>
  <c r="V104"/>
  <c r="V58"/>
  <c r="V86"/>
  <c r="V72"/>
  <c r="V81"/>
  <c r="V97"/>
  <c r="V74"/>
  <c r="V88"/>
  <c r="V100"/>
  <c r="V99"/>
  <c r="V96"/>
  <c r="V79"/>
  <c r="V73"/>
  <c r="V95"/>
  <c r="V52"/>
  <c r="V91"/>
  <c r="V85"/>
  <c r="V83"/>
  <c r="V57"/>
  <c r="V82"/>
  <c r="V70"/>
  <c r="V76"/>
  <c r="V68"/>
  <c r="V63"/>
  <c r="V77"/>
  <c r="V69"/>
  <c r="V38"/>
  <c r="V61"/>
  <c r="V44"/>
  <c r="V59"/>
  <c r="V36"/>
  <c r="V60"/>
  <c r="V64"/>
  <c r="V51"/>
  <c r="V53"/>
  <c r="V67"/>
  <c r="V65"/>
  <c r="V62"/>
  <c r="V54"/>
  <c r="V33"/>
  <c r="V48"/>
  <c r="V56"/>
  <c r="V50"/>
  <c r="V55"/>
  <c r="V49"/>
  <c r="V32"/>
  <c r="V47"/>
  <c r="V25"/>
  <c r="V46"/>
  <c r="V45"/>
  <c r="V37"/>
  <c r="V31"/>
  <c r="V43"/>
  <c r="V39"/>
  <c r="V40"/>
  <c r="V34"/>
  <c r="V42"/>
  <c r="V41"/>
  <c r="V27"/>
  <c r="V29"/>
  <c r="V35"/>
  <c r="V24"/>
  <c r="V18"/>
  <c r="V19"/>
  <c r="V22"/>
  <c r="V28"/>
  <c r="V26"/>
  <c r="V23"/>
  <c r="V16"/>
  <c r="V20"/>
  <c r="V21"/>
  <c r="V15"/>
  <c r="V17"/>
  <c r="V14"/>
  <c r="V13"/>
  <c r="V12"/>
  <c r="V11"/>
  <c r="V9"/>
  <c r="V10"/>
  <c r="R130"/>
  <c r="R164"/>
  <c r="R231"/>
  <c r="R230"/>
  <c r="R229"/>
  <c r="R228"/>
  <c r="R227"/>
  <c r="R226"/>
  <c r="R225"/>
  <c r="R224"/>
  <c r="R223"/>
  <c r="R151"/>
  <c r="R176"/>
  <c r="R137"/>
  <c r="R155"/>
  <c r="R154"/>
  <c r="R222"/>
  <c r="R221"/>
  <c r="R220"/>
  <c r="R219"/>
  <c r="R218"/>
  <c r="R152"/>
  <c r="R217"/>
  <c r="R216"/>
  <c r="R215"/>
  <c r="R214"/>
  <c r="R213"/>
  <c r="R139"/>
  <c r="R138"/>
  <c r="R111"/>
  <c r="R110"/>
  <c r="R150"/>
  <c r="R149"/>
  <c r="R212"/>
  <c r="R161"/>
  <c r="R211"/>
  <c r="R210"/>
  <c r="R209"/>
  <c r="R165"/>
  <c r="R162"/>
  <c r="R208"/>
  <c r="R207"/>
  <c r="R106"/>
  <c r="R206"/>
  <c r="R205"/>
  <c r="R146"/>
  <c r="R119"/>
  <c r="R145"/>
  <c r="R118"/>
  <c r="R128"/>
  <c r="R87"/>
  <c r="R204"/>
  <c r="R203"/>
  <c r="R202"/>
  <c r="R201"/>
  <c r="R200"/>
  <c r="R144"/>
  <c r="R199"/>
  <c r="R197"/>
  <c r="R196"/>
  <c r="R193"/>
  <c r="R192"/>
  <c r="R188"/>
  <c r="R187"/>
  <c r="R125"/>
  <c r="R186"/>
  <c r="R185"/>
  <c r="R184"/>
  <c r="R183"/>
  <c r="R182"/>
  <c r="R143"/>
  <c r="R181"/>
  <c r="R66"/>
  <c r="R180"/>
  <c r="R175"/>
  <c r="R174"/>
  <c r="R173"/>
  <c r="R172"/>
  <c r="R171"/>
  <c r="R170"/>
  <c r="R75"/>
  <c r="R168"/>
  <c r="R167"/>
  <c r="R160"/>
  <c r="R159"/>
  <c r="R158"/>
  <c r="R115"/>
  <c r="R157"/>
  <c r="R156"/>
  <c r="R126"/>
  <c r="R101"/>
  <c r="R153"/>
  <c r="R113"/>
  <c r="R148"/>
  <c r="R147"/>
  <c r="R103"/>
  <c r="R30"/>
  <c r="R80"/>
  <c r="R116"/>
  <c r="R94"/>
  <c r="R141"/>
  <c r="R140"/>
  <c r="R136"/>
  <c r="R135"/>
  <c r="R134"/>
  <c r="R133"/>
  <c r="R131"/>
  <c r="R129"/>
  <c r="R102"/>
  <c r="R84"/>
  <c r="R127"/>
  <c r="R89"/>
  <c r="R122"/>
  <c r="R121"/>
  <c r="R120"/>
  <c r="R90"/>
  <c r="R117"/>
  <c r="R114"/>
  <c r="R78"/>
  <c r="R98"/>
  <c r="R112"/>
  <c r="R108"/>
  <c r="R107"/>
  <c r="R105"/>
  <c r="R104"/>
  <c r="R58"/>
  <c r="R86"/>
  <c r="R72"/>
  <c r="R81"/>
  <c r="R97"/>
  <c r="R74"/>
  <c r="R88"/>
  <c r="R100"/>
  <c r="R99"/>
  <c r="R96"/>
  <c r="R79"/>
  <c r="R73"/>
  <c r="R95"/>
  <c r="R52"/>
  <c r="R91"/>
  <c r="R85"/>
  <c r="R83"/>
  <c r="R57"/>
  <c r="R82"/>
  <c r="R70"/>
  <c r="R76"/>
  <c r="R68"/>
  <c r="R63"/>
  <c r="R77"/>
  <c r="R69"/>
  <c r="R38"/>
  <c r="R61"/>
  <c r="R44"/>
  <c r="R59"/>
  <c r="R36"/>
  <c r="R60"/>
  <c r="R64"/>
  <c r="R51"/>
  <c r="R53"/>
  <c r="R67"/>
  <c r="R65"/>
  <c r="R62"/>
  <c r="R54"/>
  <c r="R33"/>
  <c r="R48"/>
  <c r="R56"/>
  <c r="R50"/>
  <c r="R55"/>
  <c r="R49"/>
  <c r="R32"/>
  <c r="R47"/>
  <c r="R25"/>
  <c r="R46"/>
  <c r="R45"/>
  <c r="R37"/>
  <c r="R31"/>
  <c r="R43"/>
  <c r="R39"/>
  <c r="R40"/>
  <c r="R34"/>
  <c r="R42"/>
  <c r="R41"/>
  <c r="R27"/>
  <c r="R29"/>
  <c r="R35"/>
  <c r="R24"/>
  <c r="R18"/>
  <c r="R19"/>
  <c r="R22"/>
  <c r="R28"/>
  <c r="R26"/>
  <c r="R23"/>
  <c r="R16"/>
  <c r="R20"/>
  <c r="R21"/>
  <c r="R15"/>
  <c r="R17"/>
  <c r="R14"/>
  <c r="R13"/>
  <c r="R12"/>
  <c r="R11"/>
  <c r="R9"/>
  <c r="R10"/>
  <c r="AY124" l="1"/>
  <c r="D124"/>
  <c r="E124" s="1"/>
  <c r="D190"/>
  <c r="E190" s="1"/>
  <c r="AY190"/>
  <c r="D189"/>
  <c r="AY189"/>
  <c r="AY132"/>
  <c r="D132"/>
  <c r="D142"/>
  <c r="AY142"/>
  <c r="AY123"/>
  <c r="D123"/>
  <c r="E123" s="1"/>
  <c r="D191"/>
  <c r="AY191"/>
  <c r="D163"/>
  <c r="E163" s="1"/>
  <c r="AY163"/>
  <c r="E132"/>
  <c r="E191"/>
  <c r="E189"/>
  <c r="E142"/>
  <c r="H189"/>
  <c r="AX130"/>
  <c r="AV130"/>
  <c r="AT130"/>
  <c r="AR130"/>
  <c r="AP130"/>
  <c r="AN130"/>
  <c r="AL130"/>
  <c r="AJ130"/>
  <c r="AH130"/>
  <c r="AF130"/>
  <c r="AD130"/>
  <c r="AB130"/>
  <c r="Z130"/>
  <c r="T130"/>
  <c r="AX151"/>
  <c r="AV151"/>
  <c r="AT151"/>
  <c r="AR151"/>
  <c r="AP151"/>
  <c r="AN151"/>
  <c r="AL151"/>
  <c r="AJ151"/>
  <c r="AH151"/>
  <c r="AF151"/>
  <c r="AD151"/>
  <c r="AB151"/>
  <c r="Z151"/>
  <c r="T151"/>
  <c r="AX176"/>
  <c r="AV176"/>
  <c r="AT176"/>
  <c r="AR176"/>
  <c r="AP176"/>
  <c r="AN176"/>
  <c r="AL176"/>
  <c r="AJ176"/>
  <c r="AH176"/>
  <c r="AF176"/>
  <c r="AD176"/>
  <c r="AB176"/>
  <c r="Z176"/>
  <c r="T176"/>
  <c r="AX137"/>
  <c r="AV137"/>
  <c r="AT137"/>
  <c r="AR137"/>
  <c r="AP137"/>
  <c r="AN137"/>
  <c r="AL137"/>
  <c r="AJ137"/>
  <c r="AH137"/>
  <c r="AF137"/>
  <c r="AD137"/>
  <c r="AB137"/>
  <c r="Z137"/>
  <c r="T137"/>
  <c r="AX155"/>
  <c r="AV155"/>
  <c r="AT155"/>
  <c r="AR155"/>
  <c r="AP155"/>
  <c r="AN155"/>
  <c r="AL155"/>
  <c r="AJ155"/>
  <c r="AH155"/>
  <c r="AF155"/>
  <c r="AD155"/>
  <c r="AB155"/>
  <c r="Z155"/>
  <c r="T155"/>
  <c r="AX154"/>
  <c r="AV154"/>
  <c r="AT154"/>
  <c r="AR154"/>
  <c r="AP154"/>
  <c r="AN154"/>
  <c r="AL154"/>
  <c r="AJ154"/>
  <c r="AH154"/>
  <c r="AF154"/>
  <c r="AD154"/>
  <c r="AB154"/>
  <c r="Z154"/>
  <c r="T154"/>
  <c r="AX139"/>
  <c r="AV139"/>
  <c r="AT139"/>
  <c r="AR139"/>
  <c r="AP139"/>
  <c r="AN139"/>
  <c r="AL139"/>
  <c r="AJ139"/>
  <c r="AH139"/>
  <c r="AF139"/>
  <c r="AD139"/>
  <c r="AB139"/>
  <c r="Z139"/>
  <c r="T139"/>
  <c r="AX138"/>
  <c r="AV138"/>
  <c r="AT138"/>
  <c r="AR138"/>
  <c r="AP138"/>
  <c r="AN138"/>
  <c r="AL138"/>
  <c r="AJ138"/>
  <c r="AH138"/>
  <c r="AF138"/>
  <c r="AD138"/>
  <c r="AB138"/>
  <c r="Z138"/>
  <c r="T138"/>
  <c r="AX111"/>
  <c r="AV111"/>
  <c r="AT111"/>
  <c r="AR111"/>
  <c r="AP111"/>
  <c r="AN111"/>
  <c r="AL111"/>
  <c r="AJ111"/>
  <c r="AH111"/>
  <c r="AF111"/>
  <c r="AD111"/>
  <c r="AB111"/>
  <c r="Z111"/>
  <c r="T111"/>
  <c r="AX110"/>
  <c r="AV110"/>
  <c r="AT110"/>
  <c r="AR110"/>
  <c r="AP110"/>
  <c r="AN110"/>
  <c r="AL110"/>
  <c r="AJ110"/>
  <c r="AH110"/>
  <c r="AF110"/>
  <c r="AD110"/>
  <c r="AB110"/>
  <c r="Z110"/>
  <c r="T110"/>
  <c r="AX149"/>
  <c r="AV149"/>
  <c r="AT149"/>
  <c r="AR149"/>
  <c r="AP149"/>
  <c r="AN149"/>
  <c r="AL149"/>
  <c r="AJ149"/>
  <c r="AH149"/>
  <c r="AF149"/>
  <c r="AD149"/>
  <c r="AB149"/>
  <c r="Z149"/>
  <c r="T149"/>
  <c r="AX150"/>
  <c r="AV150"/>
  <c r="AT150"/>
  <c r="AR150"/>
  <c r="AP150"/>
  <c r="AN150"/>
  <c r="AL150"/>
  <c r="AJ150"/>
  <c r="AH150"/>
  <c r="AF150"/>
  <c r="AD150"/>
  <c r="AB150"/>
  <c r="Z150"/>
  <c r="T150"/>
  <c r="AX165"/>
  <c r="AV165"/>
  <c r="AT165"/>
  <c r="AR165"/>
  <c r="AP165"/>
  <c r="AN165"/>
  <c r="AL165"/>
  <c r="AJ165"/>
  <c r="AH165"/>
  <c r="AF165"/>
  <c r="AD165"/>
  <c r="AB165"/>
  <c r="Z165"/>
  <c r="T165"/>
  <c r="AX162"/>
  <c r="AV162"/>
  <c r="AT162"/>
  <c r="AR162"/>
  <c r="AP162"/>
  <c r="AN162"/>
  <c r="AL162"/>
  <c r="AJ162"/>
  <c r="AH162"/>
  <c r="AF162"/>
  <c r="AD162"/>
  <c r="AB162"/>
  <c r="Z162"/>
  <c r="T162"/>
  <c r="AX106"/>
  <c r="AV106"/>
  <c r="AT106"/>
  <c r="AR106"/>
  <c r="AP106"/>
  <c r="AN106"/>
  <c r="AL106"/>
  <c r="AJ106"/>
  <c r="AH106"/>
  <c r="AF106"/>
  <c r="AD106"/>
  <c r="AB106"/>
  <c r="Z106"/>
  <c r="T106"/>
  <c r="AX145"/>
  <c r="AV145"/>
  <c r="AT145"/>
  <c r="AR145"/>
  <c r="AP145"/>
  <c r="AN145"/>
  <c r="AL145"/>
  <c r="AJ145"/>
  <c r="AH145"/>
  <c r="AF145"/>
  <c r="AD145"/>
  <c r="AB145"/>
  <c r="Z145"/>
  <c r="T145"/>
  <c r="AX146"/>
  <c r="AV146"/>
  <c r="AT146"/>
  <c r="AR146"/>
  <c r="AP146"/>
  <c r="AN146"/>
  <c r="AL146"/>
  <c r="AJ146"/>
  <c r="AH146"/>
  <c r="AF146"/>
  <c r="AD146"/>
  <c r="AB146"/>
  <c r="Z146"/>
  <c r="T146"/>
  <c r="AX128"/>
  <c r="AV128"/>
  <c r="AT128"/>
  <c r="AR128"/>
  <c r="AP128"/>
  <c r="AN128"/>
  <c r="AL128"/>
  <c r="AJ128"/>
  <c r="AH128"/>
  <c r="AF128"/>
  <c r="AD128"/>
  <c r="AB128"/>
  <c r="Z128"/>
  <c r="T128"/>
  <c r="AX75"/>
  <c r="AV75"/>
  <c r="AT75"/>
  <c r="AR75"/>
  <c r="AP75"/>
  <c r="AN75"/>
  <c r="AL75"/>
  <c r="AJ75"/>
  <c r="AH75"/>
  <c r="AF75"/>
  <c r="AD75"/>
  <c r="AB75"/>
  <c r="Z75"/>
  <c r="T75"/>
  <c r="AX158"/>
  <c r="AV158"/>
  <c r="AT158"/>
  <c r="AR158"/>
  <c r="AP158"/>
  <c r="AN158"/>
  <c r="AL158"/>
  <c r="AJ158"/>
  <c r="AH158"/>
  <c r="AF158"/>
  <c r="AD158"/>
  <c r="AB158"/>
  <c r="Z158"/>
  <c r="T158"/>
  <c r="AX116"/>
  <c r="AV116"/>
  <c r="AT116"/>
  <c r="AR116"/>
  <c r="AP116"/>
  <c r="AN116"/>
  <c r="AL116"/>
  <c r="AJ116"/>
  <c r="AH116"/>
  <c r="AF116"/>
  <c r="AD116"/>
  <c r="AB116"/>
  <c r="Z116"/>
  <c r="T116"/>
  <c r="T104"/>
  <c r="T164"/>
  <c r="T231"/>
  <c r="T230"/>
  <c r="T229"/>
  <c r="T228"/>
  <c r="T227"/>
  <c r="T226"/>
  <c r="T225"/>
  <c r="T224"/>
  <c r="T223"/>
  <c r="T222"/>
  <c r="T221"/>
  <c r="T220"/>
  <c r="T219"/>
  <c r="T218"/>
  <c r="T152"/>
  <c r="T217"/>
  <c r="T216"/>
  <c r="T215"/>
  <c r="T214"/>
  <c r="T213"/>
  <c r="T66"/>
  <c r="T212"/>
  <c r="T161"/>
  <c r="T211"/>
  <c r="T210"/>
  <c r="T209"/>
  <c r="T208"/>
  <c r="T207"/>
  <c r="T206"/>
  <c r="T205"/>
  <c r="T119"/>
  <c r="T118"/>
  <c r="T144"/>
  <c r="T87"/>
  <c r="T204"/>
  <c r="T203"/>
  <c r="T202"/>
  <c r="T201"/>
  <c r="T200"/>
  <c r="T199"/>
  <c r="T197"/>
  <c r="T196"/>
  <c r="T193"/>
  <c r="T192"/>
  <c r="T188"/>
  <c r="T187"/>
  <c r="T125"/>
  <c r="T186"/>
  <c r="T185"/>
  <c r="T184"/>
  <c r="T183"/>
  <c r="T182"/>
  <c r="T143"/>
  <c r="T181"/>
  <c r="T180"/>
  <c r="T175"/>
  <c r="T174"/>
  <c r="T173"/>
  <c r="T172"/>
  <c r="T171"/>
  <c r="T170"/>
  <c r="T126"/>
  <c r="T101"/>
  <c r="T168"/>
  <c r="T167"/>
  <c r="T113"/>
  <c r="T127"/>
  <c r="T80"/>
  <c r="T160"/>
  <c r="T159"/>
  <c r="T115"/>
  <c r="T157"/>
  <c r="T94"/>
  <c r="T156"/>
  <c r="T153"/>
  <c r="T148"/>
  <c r="T147"/>
  <c r="T103"/>
  <c r="T30"/>
  <c r="T141"/>
  <c r="T140"/>
  <c r="T136"/>
  <c r="T135"/>
  <c r="T134"/>
  <c r="T133"/>
  <c r="T131"/>
  <c r="T129"/>
  <c r="T102"/>
  <c r="T95"/>
  <c r="T84"/>
  <c r="T89"/>
  <c r="T78"/>
  <c r="T122"/>
  <c r="T121"/>
  <c r="T120"/>
  <c r="T90"/>
  <c r="T117"/>
  <c r="T114"/>
  <c r="T98"/>
  <c r="T112"/>
  <c r="T58"/>
  <c r="T72"/>
  <c r="T108"/>
  <c r="T107"/>
  <c r="T81"/>
  <c r="T105"/>
  <c r="T86"/>
  <c r="T97"/>
  <c r="T74"/>
  <c r="T56"/>
  <c r="T79"/>
  <c r="T88"/>
  <c r="T53"/>
  <c r="T100"/>
  <c r="T99"/>
  <c r="T52"/>
  <c r="T73"/>
  <c r="T96"/>
  <c r="T59"/>
  <c r="T91"/>
  <c r="T68"/>
  <c r="T85"/>
  <c r="T70"/>
  <c r="T83"/>
  <c r="T57"/>
  <c r="T82"/>
  <c r="T60"/>
  <c r="T76"/>
  <c r="T69"/>
  <c r="T63"/>
  <c r="T77"/>
  <c r="T61"/>
  <c r="T65"/>
  <c r="T38"/>
  <c r="T44"/>
  <c r="T36"/>
  <c r="T32"/>
  <c r="T64"/>
  <c r="T24"/>
  <c r="T51"/>
  <c r="T67"/>
  <c r="T48"/>
  <c r="T33"/>
  <c r="T54"/>
  <c r="T31"/>
  <c r="T62"/>
  <c r="T50"/>
  <c r="T45"/>
  <c r="T55"/>
  <c r="T49"/>
  <c r="T43"/>
  <c r="T46"/>
  <c r="T25"/>
  <c r="T47"/>
  <c r="T37"/>
  <c r="T39"/>
  <c r="T40"/>
  <c r="T34"/>
  <c r="T27"/>
  <c r="T42"/>
  <c r="T41"/>
  <c r="T15"/>
  <c r="T29"/>
  <c r="T18"/>
  <c r="T35"/>
  <c r="T19"/>
  <c r="T22"/>
  <c r="T28"/>
  <c r="T26"/>
  <c r="T23"/>
  <c r="T16"/>
  <c r="T21"/>
  <c r="T20"/>
  <c r="T17"/>
  <c r="T14"/>
  <c r="T13"/>
  <c r="T12"/>
  <c r="T11"/>
  <c r="T9"/>
  <c r="T10"/>
  <c r="D116" l="1"/>
  <c r="AY116"/>
  <c r="D75"/>
  <c r="AY75"/>
  <c r="D146"/>
  <c r="AY146"/>
  <c r="D106"/>
  <c r="E106" s="1"/>
  <c r="AY106"/>
  <c r="AY165"/>
  <c r="D165"/>
  <c r="E165" s="1"/>
  <c r="AY149"/>
  <c r="D149"/>
  <c r="D111"/>
  <c r="AY111"/>
  <c r="AY139"/>
  <c r="D139"/>
  <c r="E139" s="1"/>
  <c r="D155"/>
  <c r="AY155"/>
  <c r="D176"/>
  <c r="AY176"/>
  <c r="D130"/>
  <c r="AY130"/>
  <c r="D158"/>
  <c r="E158" s="1"/>
  <c r="AY158"/>
  <c r="AY128"/>
  <c r="D128"/>
  <c r="E128" s="1"/>
  <c r="D145"/>
  <c r="AY145"/>
  <c r="AY162"/>
  <c r="D162"/>
  <c r="E162" s="1"/>
  <c r="D150"/>
  <c r="AY150"/>
  <c r="AY110"/>
  <c r="D110"/>
  <c r="E110" s="1"/>
  <c r="D138"/>
  <c r="AY138"/>
  <c r="D154"/>
  <c r="E154" s="1"/>
  <c r="AY154"/>
  <c r="D137"/>
  <c r="AY137"/>
  <c r="AY151"/>
  <c r="D151"/>
  <c r="E151" s="1"/>
  <c r="H142"/>
  <c r="E145"/>
  <c r="E138"/>
  <c r="E137"/>
  <c r="E116"/>
  <c r="E146"/>
  <c r="E111"/>
  <c r="H130"/>
  <c r="E149"/>
  <c r="E176"/>
  <c r="H191"/>
  <c r="H124"/>
  <c r="H132"/>
  <c r="H190"/>
  <c r="H123"/>
  <c r="E155"/>
  <c r="E150"/>
  <c r="E130"/>
  <c r="E75"/>
  <c r="AU5"/>
  <c r="AS5" s="1"/>
  <c r="AO5" s="1"/>
  <c r="AM5" s="1"/>
  <c r="AK5" s="1"/>
  <c r="AI5" s="1"/>
  <c r="AG5" s="1"/>
  <c r="AE5" s="1"/>
  <c r="AC5" s="1"/>
  <c r="AA5" s="1"/>
  <c r="Y5" s="1"/>
  <c r="S5" s="1"/>
  <c r="Q5" s="1"/>
  <c r="K5" s="1"/>
  <c r="AX104"/>
  <c r="AV104"/>
  <c r="AT104"/>
  <c r="AR104"/>
  <c r="AP104"/>
  <c r="AN104"/>
  <c r="AL104"/>
  <c r="AJ104"/>
  <c r="AH104"/>
  <c r="AF104"/>
  <c r="AD104"/>
  <c r="AB104"/>
  <c r="Z104"/>
  <c r="AX118"/>
  <c r="AV118"/>
  <c r="AT118"/>
  <c r="AR118"/>
  <c r="AP118"/>
  <c r="AN118"/>
  <c r="AL118"/>
  <c r="AJ118"/>
  <c r="AH118"/>
  <c r="AF118"/>
  <c r="AD118"/>
  <c r="AB118"/>
  <c r="Z118"/>
  <c r="AX119"/>
  <c r="AV119"/>
  <c r="AT119"/>
  <c r="AR119"/>
  <c r="AP119"/>
  <c r="AN119"/>
  <c r="AL119"/>
  <c r="AJ119"/>
  <c r="AH119"/>
  <c r="AF119"/>
  <c r="AD119"/>
  <c r="AB119"/>
  <c r="Z119"/>
  <c r="AX144"/>
  <c r="AV144"/>
  <c r="AT144"/>
  <c r="AR144"/>
  <c r="AP144"/>
  <c r="AN144"/>
  <c r="AL144"/>
  <c r="AJ144"/>
  <c r="AH144"/>
  <c r="AF144"/>
  <c r="AD144"/>
  <c r="AB144"/>
  <c r="Z144"/>
  <c r="AX199"/>
  <c r="AV199"/>
  <c r="AT199"/>
  <c r="AR199"/>
  <c r="AP199"/>
  <c r="AN199"/>
  <c r="AL199"/>
  <c r="AJ199"/>
  <c r="AH199"/>
  <c r="AF199"/>
  <c r="AD199"/>
  <c r="AB199"/>
  <c r="Z199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AX205"/>
  <c r="AV205"/>
  <c r="AT205"/>
  <c r="AR205"/>
  <c r="AP205"/>
  <c r="AN205"/>
  <c r="AL205"/>
  <c r="AJ205"/>
  <c r="AH205"/>
  <c r="AF205"/>
  <c r="AD205"/>
  <c r="AB205"/>
  <c r="Z205"/>
  <c r="AX94"/>
  <c r="AV94"/>
  <c r="AT94"/>
  <c r="AR94"/>
  <c r="AP94"/>
  <c r="AN94"/>
  <c r="AL94"/>
  <c r="AJ94"/>
  <c r="AH94"/>
  <c r="AF94"/>
  <c r="AD94"/>
  <c r="AB94"/>
  <c r="Z94"/>
  <c r="AX115"/>
  <c r="AV115"/>
  <c r="AT115"/>
  <c r="AR115"/>
  <c r="AP115"/>
  <c r="AN115"/>
  <c r="AL115"/>
  <c r="AJ115"/>
  <c r="AH115"/>
  <c r="AF115"/>
  <c r="AD115"/>
  <c r="AB115"/>
  <c r="Z115"/>
  <c r="AY94" l="1"/>
  <c r="D94"/>
  <c r="D205"/>
  <c r="AY205"/>
  <c r="D119"/>
  <c r="AY119"/>
  <c r="AY118"/>
  <c r="D118"/>
  <c r="E118" s="1"/>
  <c r="D199"/>
  <c r="AY199"/>
  <c r="AY104"/>
  <c r="D104"/>
  <c r="E104" s="1"/>
  <c r="AY115"/>
  <c r="D115"/>
  <c r="E115" s="1"/>
  <c r="AY144"/>
  <c r="D144"/>
  <c r="E94"/>
  <c r="E205"/>
  <c r="E119"/>
  <c r="E199"/>
  <c r="B82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F75"/>
  <c r="E144"/>
  <c r="H146"/>
  <c r="H154"/>
  <c r="H116"/>
  <c r="H165"/>
  <c r="H111"/>
  <c r="H155"/>
  <c r="H151"/>
  <c r="H75"/>
  <c r="H128"/>
  <c r="H145"/>
  <c r="H139"/>
  <c r="H176"/>
  <c r="H137"/>
  <c r="H138"/>
  <c r="H110"/>
  <c r="H149"/>
  <c r="H150"/>
  <c r="H162"/>
  <c r="H106"/>
  <c r="H158"/>
  <c r="B96" l="1"/>
  <c r="B97" s="1"/>
  <c r="B98" s="1"/>
  <c r="B99" s="1"/>
  <c r="F104"/>
  <c r="H104"/>
  <c r="H115"/>
  <c r="H119"/>
  <c r="H118"/>
  <c r="H205"/>
  <c r="H144"/>
  <c r="H199"/>
  <c r="H94"/>
  <c r="B100" l="1"/>
  <c r="B101" s="1"/>
  <c r="F94"/>
  <c r="Z159"/>
  <c r="Z164"/>
  <c r="Z231"/>
  <c r="Z230"/>
  <c r="Z229"/>
  <c r="Z228"/>
  <c r="Z227"/>
  <c r="Z226"/>
  <c r="Z225"/>
  <c r="Z224"/>
  <c r="Z223"/>
  <c r="Z222"/>
  <c r="Z221"/>
  <c r="Z220"/>
  <c r="Z219"/>
  <c r="Z218"/>
  <c r="Z152"/>
  <c r="Z217"/>
  <c r="Z216"/>
  <c r="Z215"/>
  <c r="Z214"/>
  <c r="Z213"/>
  <c r="Z66"/>
  <c r="Z212"/>
  <c r="Z161"/>
  <c r="Z211"/>
  <c r="Z210"/>
  <c r="Z209"/>
  <c r="Z208"/>
  <c r="Z207"/>
  <c r="Z206"/>
  <c r="Z127"/>
  <c r="Z87"/>
  <c r="Z204"/>
  <c r="Z203"/>
  <c r="Z202"/>
  <c r="Z201"/>
  <c r="Z200"/>
  <c r="Z80"/>
  <c r="Z197"/>
  <c r="Z196"/>
  <c r="Z193"/>
  <c r="Z192"/>
  <c r="Z188"/>
  <c r="Z187"/>
  <c r="Z125"/>
  <c r="Z186"/>
  <c r="Z185"/>
  <c r="Z184"/>
  <c r="Z183"/>
  <c r="Z182"/>
  <c r="Z143"/>
  <c r="Z181"/>
  <c r="Z180"/>
  <c r="Z175"/>
  <c r="Z174"/>
  <c r="Z173"/>
  <c r="Z172"/>
  <c r="Z171"/>
  <c r="Z170"/>
  <c r="Z126"/>
  <c r="Z101"/>
  <c r="Z168"/>
  <c r="Z167"/>
  <c r="Z105"/>
  <c r="Z113"/>
  <c r="Z160"/>
  <c r="Z157"/>
  <c r="Z156"/>
  <c r="Z153"/>
  <c r="Z148"/>
  <c r="Z147"/>
  <c r="Z84"/>
  <c r="Z103"/>
  <c r="Z30"/>
  <c r="Z141"/>
  <c r="Z140"/>
  <c r="Z136"/>
  <c r="Z72"/>
  <c r="Z107"/>
  <c r="Z135"/>
  <c r="Z134"/>
  <c r="Z133"/>
  <c r="Z131"/>
  <c r="Z129"/>
  <c r="Z53"/>
  <c r="Z102"/>
  <c r="Z81"/>
  <c r="Z95"/>
  <c r="Z89"/>
  <c r="Z78"/>
  <c r="Z122"/>
  <c r="Z121"/>
  <c r="Z120"/>
  <c r="Z86"/>
  <c r="Z90"/>
  <c r="Z97"/>
  <c r="Z117"/>
  <c r="Z114"/>
  <c r="Z98"/>
  <c r="Z112"/>
  <c r="Z58"/>
  <c r="Z108"/>
  <c r="Z91"/>
  <c r="Z73"/>
  <c r="Z74"/>
  <c r="Z56"/>
  <c r="Z79"/>
  <c r="Z88"/>
  <c r="Z100"/>
  <c r="Z99"/>
  <c r="Z52"/>
  <c r="Z61"/>
  <c r="Z96"/>
  <c r="Z24"/>
  <c r="Z59"/>
  <c r="Z70"/>
  <c r="Z68"/>
  <c r="Z85"/>
  <c r="Z83"/>
  <c r="Z57"/>
  <c r="Z82"/>
  <c r="Z60"/>
  <c r="Z76"/>
  <c r="Z77"/>
  <c r="Z47"/>
  <c r="Z69"/>
  <c r="Z63"/>
  <c r="Z65"/>
  <c r="Z38"/>
  <c r="Z33"/>
  <c r="Z44"/>
  <c r="Z32"/>
  <c r="Z36"/>
  <c r="Z54"/>
  <c r="Z64"/>
  <c r="Z51"/>
  <c r="Z67"/>
  <c r="Z48"/>
  <c r="Z31"/>
  <c r="Z62"/>
  <c r="Z43"/>
  <c r="Z25"/>
  <c r="Z28"/>
  <c r="Z50"/>
  <c r="Z37"/>
  <c r="Z49"/>
  <c r="Z45"/>
  <c r="Z55"/>
  <c r="Z46"/>
  <c r="Z39"/>
  <c r="Z15"/>
  <c r="Z27"/>
  <c r="Z42"/>
  <c r="Z40"/>
  <c r="Z34"/>
  <c r="Z23"/>
  <c r="Z41"/>
  <c r="Z18"/>
  <c r="Z29"/>
  <c r="Z35"/>
  <c r="Z16"/>
  <c r="Z19"/>
  <c r="Z26"/>
  <c r="Z22"/>
  <c r="Z20"/>
  <c r="Z21"/>
  <c r="Z17"/>
  <c r="Z14"/>
  <c r="Z13"/>
  <c r="Z12"/>
  <c r="Z11"/>
  <c r="Z9"/>
  <c r="Z10"/>
  <c r="B102" l="1"/>
  <c r="F110"/>
  <c r="AB159"/>
  <c r="AB164"/>
  <c r="AB231"/>
  <c r="AB230"/>
  <c r="AB229"/>
  <c r="AB228"/>
  <c r="AB227"/>
  <c r="AB226"/>
  <c r="AB225"/>
  <c r="AB224"/>
  <c r="AB223"/>
  <c r="AB222"/>
  <c r="AB221"/>
  <c r="AB220"/>
  <c r="AB219"/>
  <c r="AB218"/>
  <c r="AB152"/>
  <c r="AB217"/>
  <c r="AB216"/>
  <c r="AB215"/>
  <c r="AB214"/>
  <c r="AB213"/>
  <c r="AB66"/>
  <c r="AB212"/>
  <c r="AB161"/>
  <c r="AB211"/>
  <c r="AB210"/>
  <c r="AB209"/>
  <c r="AB208"/>
  <c r="AB207"/>
  <c r="AB206"/>
  <c r="AB127"/>
  <c r="AB170"/>
  <c r="AB126"/>
  <c r="AB87"/>
  <c r="AB204"/>
  <c r="AB203"/>
  <c r="AB202"/>
  <c r="AB201"/>
  <c r="AB200"/>
  <c r="AB80"/>
  <c r="AB197"/>
  <c r="AB196"/>
  <c r="AB193"/>
  <c r="AB192"/>
  <c r="AB188"/>
  <c r="AB187"/>
  <c r="AB125"/>
  <c r="AB186"/>
  <c r="AB185"/>
  <c r="AB184"/>
  <c r="AB183"/>
  <c r="AB182"/>
  <c r="AB143"/>
  <c r="AB181"/>
  <c r="AB180"/>
  <c r="AB156"/>
  <c r="AB175"/>
  <c r="AB174"/>
  <c r="AB173"/>
  <c r="AB172"/>
  <c r="AB171"/>
  <c r="AB101"/>
  <c r="AB168"/>
  <c r="AB167"/>
  <c r="AB105"/>
  <c r="AB113"/>
  <c r="AB160"/>
  <c r="AB157"/>
  <c r="AB153"/>
  <c r="AB148"/>
  <c r="AB147"/>
  <c r="AB84"/>
  <c r="AB103"/>
  <c r="AB30"/>
  <c r="AB141"/>
  <c r="AB140"/>
  <c r="AB136"/>
  <c r="AB90"/>
  <c r="AB78"/>
  <c r="AB72"/>
  <c r="AB107"/>
  <c r="AB135"/>
  <c r="AB134"/>
  <c r="AB133"/>
  <c r="AB131"/>
  <c r="AB129"/>
  <c r="AB53"/>
  <c r="AB102"/>
  <c r="AB81"/>
  <c r="AB95"/>
  <c r="AB89"/>
  <c r="AB122"/>
  <c r="AB121"/>
  <c r="AB120"/>
  <c r="AB86"/>
  <c r="AB98"/>
  <c r="AB97"/>
  <c r="AB117"/>
  <c r="AB114"/>
  <c r="AB112"/>
  <c r="AB58"/>
  <c r="AB73"/>
  <c r="AB108"/>
  <c r="AB74"/>
  <c r="AB91"/>
  <c r="AB61"/>
  <c r="AB56"/>
  <c r="AB79"/>
  <c r="AB88"/>
  <c r="AB100"/>
  <c r="AB99"/>
  <c r="AB52"/>
  <c r="AB96"/>
  <c r="AB70"/>
  <c r="AB24"/>
  <c r="AB57"/>
  <c r="AB59"/>
  <c r="AB82"/>
  <c r="AB68"/>
  <c r="AB85"/>
  <c r="AB83"/>
  <c r="AB60"/>
  <c r="AB76"/>
  <c r="AB77"/>
  <c r="AB47"/>
  <c r="AB69"/>
  <c r="AB63"/>
  <c r="AB36"/>
  <c r="AB65"/>
  <c r="AB44"/>
  <c r="AB38"/>
  <c r="AB62"/>
  <c r="AB32"/>
  <c r="AB33"/>
  <c r="AB51"/>
  <c r="AB54"/>
  <c r="AB64"/>
  <c r="AB67"/>
  <c r="AB31"/>
  <c r="AB48"/>
  <c r="AB43"/>
  <c r="AB25"/>
  <c r="AB28"/>
  <c r="AB45"/>
  <c r="AB50"/>
  <c r="AB37"/>
  <c r="AB49"/>
  <c r="AB39"/>
  <c r="AB46"/>
  <c r="AB55"/>
  <c r="AB15"/>
  <c r="AB34"/>
  <c r="AB27"/>
  <c r="AB42"/>
  <c r="AB40"/>
  <c r="AB23"/>
  <c r="AB26"/>
  <c r="AB41"/>
  <c r="AB18"/>
  <c r="AB29"/>
  <c r="AB35"/>
  <c r="AB16"/>
  <c r="AB19"/>
  <c r="AB22"/>
  <c r="AB20"/>
  <c r="AB21"/>
  <c r="AB14"/>
  <c r="AB17"/>
  <c r="AB13"/>
  <c r="AB11"/>
  <c r="AB12"/>
  <c r="AB10"/>
  <c r="AB9"/>
  <c r="B103" l="1"/>
  <c r="B104" s="1"/>
  <c r="B105" s="1"/>
  <c r="B106" s="1"/>
  <c r="F111"/>
  <c r="AX159"/>
  <c r="AV159"/>
  <c r="AT159"/>
  <c r="AR159"/>
  <c r="AP159"/>
  <c r="AN159"/>
  <c r="AL159"/>
  <c r="AJ159"/>
  <c r="AH159"/>
  <c r="AF159"/>
  <c r="AD159"/>
  <c r="AX170"/>
  <c r="AV170"/>
  <c r="AT170"/>
  <c r="AR170"/>
  <c r="AP170"/>
  <c r="AN170"/>
  <c r="AL170"/>
  <c r="AJ170"/>
  <c r="AH170"/>
  <c r="AF170"/>
  <c r="AD170"/>
  <c r="AX126"/>
  <c r="AV126"/>
  <c r="AT126"/>
  <c r="AR126"/>
  <c r="AP126"/>
  <c r="AN126"/>
  <c r="AL126"/>
  <c r="AJ126"/>
  <c r="AH126"/>
  <c r="AF126"/>
  <c r="AD126"/>
  <c r="D170" l="1"/>
  <c r="AY170"/>
  <c r="D126"/>
  <c r="AY126"/>
  <c r="D159"/>
  <c r="AY159"/>
  <c r="E126"/>
  <c r="B107"/>
  <c r="B108" s="1"/>
  <c r="B109" s="1"/>
  <c r="B110" s="1"/>
  <c r="B111" s="1"/>
  <c r="B112" s="1"/>
  <c r="F116"/>
  <c r="E170"/>
  <c r="AX156"/>
  <c r="AV156"/>
  <c r="AT156"/>
  <c r="AR156"/>
  <c r="AP156"/>
  <c r="AN156"/>
  <c r="AL156"/>
  <c r="AJ156"/>
  <c r="AH156"/>
  <c r="AF156"/>
  <c r="AD156"/>
  <c r="AX192"/>
  <c r="AV192"/>
  <c r="AT192"/>
  <c r="AR192"/>
  <c r="AP192"/>
  <c r="AN192"/>
  <c r="AL192"/>
  <c r="AJ192"/>
  <c r="AH192"/>
  <c r="AF192"/>
  <c r="AD192"/>
  <c r="AX183"/>
  <c r="AV183"/>
  <c r="AT183"/>
  <c r="AR183"/>
  <c r="AP183"/>
  <c r="AN183"/>
  <c r="AL183"/>
  <c r="AJ183"/>
  <c r="AH183"/>
  <c r="AF183"/>
  <c r="AD183"/>
  <c r="AX193"/>
  <c r="AV193"/>
  <c r="AT193"/>
  <c r="AR193"/>
  <c r="AP193"/>
  <c r="AN193"/>
  <c r="AL193"/>
  <c r="AJ193"/>
  <c r="AH193"/>
  <c r="AF193"/>
  <c r="AD193"/>
  <c r="AX187"/>
  <c r="AV187"/>
  <c r="AT187"/>
  <c r="AR187"/>
  <c r="AP187"/>
  <c r="AN187"/>
  <c r="AL187"/>
  <c r="AJ187"/>
  <c r="AH187"/>
  <c r="AF187"/>
  <c r="AD187"/>
  <c r="D192" l="1"/>
  <c r="AY192"/>
  <c r="D183"/>
  <c r="AY183"/>
  <c r="D193"/>
  <c r="AY193"/>
  <c r="D187"/>
  <c r="AY187"/>
  <c r="D156"/>
  <c r="AY156"/>
  <c r="B113"/>
  <c r="B114" s="1"/>
  <c r="B115" s="1"/>
  <c r="F126"/>
  <c r="H156"/>
  <c r="E159"/>
  <c r="H159"/>
  <c r="H126"/>
  <c r="H170"/>
  <c r="AX172"/>
  <c r="AV172"/>
  <c r="AT172"/>
  <c r="AR172"/>
  <c r="AP172"/>
  <c r="AN172"/>
  <c r="AL172"/>
  <c r="AJ172"/>
  <c r="AH172"/>
  <c r="AF172"/>
  <c r="AD172"/>
  <c r="AX173"/>
  <c r="AV173"/>
  <c r="AT173"/>
  <c r="AR173"/>
  <c r="AP173"/>
  <c r="AN173"/>
  <c r="AL173"/>
  <c r="AJ173"/>
  <c r="AH173"/>
  <c r="AF173"/>
  <c r="AD173"/>
  <c r="AX129"/>
  <c r="AV129"/>
  <c r="AT129"/>
  <c r="AR129"/>
  <c r="AP129"/>
  <c r="AN129"/>
  <c r="AL129"/>
  <c r="AJ129"/>
  <c r="AH129"/>
  <c r="AF129"/>
  <c r="AD129"/>
  <c r="AX135"/>
  <c r="AV135"/>
  <c r="AT135"/>
  <c r="AR135"/>
  <c r="AP135"/>
  <c r="AN135"/>
  <c r="AL135"/>
  <c r="AJ135"/>
  <c r="AH135"/>
  <c r="AF135"/>
  <c r="AD135"/>
  <c r="AX99"/>
  <c r="AV99"/>
  <c r="AT99"/>
  <c r="AR99"/>
  <c r="AP99"/>
  <c r="AN99"/>
  <c r="AL99"/>
  <c r="AJ99"/>
  <c r="AH99"/>
  <c r="AF99"/>
  <c r="AD99"/>
  <c r="F99"/>
  <c r="AX35"/>
  <c r="AV35"/>
  <c r="AT35"/>
  <c r="AR35"/>
  <c r="AP35"/>
  <c r="AN35"/>
  <c r="AL35"/>
  <c r="AJ35"/>
  <c r="AH35"/>
  <c r="AF35"/>
  <c r="AD35"/>
  <c r="F35"/>
  <c r="AX207"/>
  <c r="AV207"/>
  <c r="AT207"/>
  <c r="AR207"/>
  <c r="AP207"/>
  <c r="AN207"/>
  <c r="AL207"/>
  <c r="AJ207"/>
  <c r="AH207"/>
  <c r="AF207"/>
  <c r="AD207"/>
  <c r="AX208"/>
  <c r="AV208"/>
  <c r="AT208"/>
  <c r="AR208"/>
  <c r="AP208"/>
  <c r="AN208"/>
  <c r="AL208"/>
  <c r="AJ208"/>
  <c r="AH208"/>
  <c r="AF208"/>
  <c r="AD208"/>
  <c r="AX80"/>
  <c r="AV80"/>
  <c r="AT80"/>
  <c r="AR80"/>
  <c r="AP80"/>
  <c r="AN80"/>
  <c r="AL80"/>
  <c r="AJ80"/>
  <c r="AH80"/>
  <c r="AF80"/>
  <c r="AD80"/>
  <c r="F80"/>
  <c r="AX181"/>
  <c r="AV181"/>
  <c r="AT181"/>
  <c r="AR181"/>
  <c r="AP181"/>
  <c r="AN181"/>
  <c r="AL181"/>
  <c r="AJ181"/>
  <c r="AH181"/>
  <c r="AF181"/>
  <c r="AD181"/>
  <c r="D207" l="1"/>
  <c r="AY207"/>
  <c r="D35"/>
  <c r="AY35"/>
  <c r="AY99"/>
  <c r="D99"/>
  <c r="D172"/>
  <c r="AY172"/>
  <c r="D208"/>
  <c r="AY208"/>
  <c r="D173"/>
  <c r="AY173"/>
  <c r="D181"/>
  <c r="AY181"/>
  <c r="D80"/>
  <c r="AY80"/>
  <c r="AY129"/>
  <c r="D129"/>
  <c r="D135"/>
  <c r="AY135"/>
  <c r="B116"/>
  <c r="F128"/>
  <c r="E156"/>
  <c r="E183"/>
  <c r="H183"/>
  <c r="E192"/>
  <c r="H192"/>
  <c r="E187"/>
  <c r="H187"/>
  <c r="E193"/>
  <c r="H193"/>
  <c r="AF53"/>
  <c r="AF164"/>
  <c r="AF231"/>
  <c r="AF52"/>
  <c r="AF230"/>
  <c r="AF229"/>
  <c r="AF228"/>
  <c r="AF227"/>
  <c r="AF226"/>
  <c r="AF225"/>
  <c r="AF224"/>
  <c r="AF223"/>
  <c r="AF222"/>
  <c r="AF221"/>
  <c r="AF220"/>
  <c r="AF219"/>
  <c r="AF218"/>
  <c r="AF152"/>
  <c r="AF217"/>
  <c r="AF216"/>
  <c r="AF215"/>
  <c r="AF214"/>
  <c r="AF213"/>
  <c r="AF66"/>
  <c r="AF212"/>
  <c r="AF161"/>
  <c r="AF211"/>
  <c r="AF210"/>
  <c r="AF209"/>
  <c r="AF206"/>
  <c r="AF127"/>
  <c r="AF87"/>
  <c r="AF204"/>
  <c r="AF203"/>
  <c r="AF202"/>
  <c r="AF201"/>
  <c r="AF200"/>
  <c r="AF197"/>
  <c r="AF196"/>
  <c r="AF188"/>
  <c r="AF125"/>
  <c r="AF186"/>
  <c r="AF185"/>
  <c r="AF184"/>
  <c r="AF182"/>
  <c r="AF143"/>
  <c r="AF180"/>
  <c r="AF30"/>
  <c r="AF175"/>
  <c r="AF174"/>
  <c r="AF147"/>
  <c r="AF84"/>
  <c r="AF171"/>
  <c r="AF101"/>
  <c r="AF168"/>
  <c r="AF167"/>
  <c r="AF105"/>
  <c r="AF36"/>
  <c r="AF148"/>
  <c r="AF90"/>
  <c r="AF113"/>
  <c r="AF160"/>
  <c r="AF136"/>
  <c r="AF98"/>
  <c r="AF73"/>
  <c r="AF157"/>
  <c r="AF82"/>
  <c r="AF78"/>
  <c r="AF89"/>
  <c r="AF153"/>
  <c r="AF91"/>
  <c r="AF107"/>
  <c r="AF102"/>
  <c r="AF81"/>
  <c r="AF103"/>
  <c r="AF72"/>
  <c r="AF141"/>
  <c r="AF140"/>
  <c r="AF74"/>
  <c r="AF117"/>
  <c r="AF86"/>
  <c r="AF79"/>
  <c r="AF134"/>
  <c r="AF133"/>
  <c r="AF131"/>
  <c r="AF62"/>
  <c r="AF95"/>
  <c r="AF61"/>
  <c r="AF85"/>
  <c r="AF59"/>
  <c r="AF122"/>
  <c r="AF121"/>
  <c r="AF56"/>
  <c r="AF120"/>
  <c r="AF57"/>
  <c r="AF24"/>
  <c r="AF70"/>
  <c r="AF97"/>
  <c r="AF114"/>
  <c r="AF112"/>
  <c r="AF27"/>
  <c r="AF58"/>
  <c r="AF60"/>
  <c r="AF108"/>
  <c r="AF88"/>
  <c r="AF100"/>
  <c r="AF54"/>
  <c r="AF96"/>
  <c r="AF44"/>
  <c r="AF63"/>
  <c r="AF83"/>
  <c r="AF68"/>
  <c r="AF25"/>
  <c r="AF33"/>
  <c r="AF77"/>
  <c r="AF51"/>
  <c r="AF67"/>
  <c r="AF69"/>
  <c r="AF76"/>
  <c r="AF15"/>
  <c r="AF65"/>
  <c r="AF47"/>
  <c r="AF43"/>
  <c r="AF32"/>
  <c r="AF17"/>
  <c r="AF38"/>
  <c r="AF46"/>
  <c r="AF45"/>
  <c r="AF31"/>
  <c r="AF64"/>
  <c r="AF28"/>
  <c r="AF26"/>
  <c r="AF48"/>
  <c r="AF50"/>
  <c r="AF37"/>
  <c r="AF39"/>
  <c r="AF34"/>
  <c r="AF29"/>
  <c r="AF49"/>
  <c r="AF55"/>
  <c r="AF23"/>
  <c r="AF42"/>
  <c r="AF40"/>
  <c r="AF16"/>
  <c r="AF41"/>
  <c r="AF22"/>
  <c r="AF19"/>
  <c r="AF18"/>
  <c r="AF20"/>
  <c r="AF21"/>
  <c r="AF12"/>
  <c r="AF11"/>
  <c r="AF14"/>
  <c r="AF13"/>
  <c r="AF10"/>
  <c r="AF9"/>
  <c r="AD53"/>
  <c r="AD164"/>
  <c r="AD231"/>
  <c r="AD52"/>
  <c r="AD230"/>
  <c r="AD229"/>
  <c r="AD228"/>
  <c r="AD227"/>
  <c r="AD226"/>
  <c r="AD225"/>
  <c r="AD224"/>
  <c r="AD223"/>
  <c r="AD222"/>
  <c r="AD221"/>
  <c r="AD220"/>
  <c r="AD219"/>
  <c r="AD218"/>
  <c r="AD152"/>
  <c r="AD217"/>
  <c r="AD216"/>
  <c r="AD215"/>
  <c r="AD214"/>
  <c r="AD213"/>
  <c r="AD66"/>
  <c r="AD212"/>
  <c r="AD161"/>
  <c r="AD211"/>
  <c r="AD210"/>
  <c r="AD209"/>
  <c r="AD206"/>
  <c r="AD127"/>
  <c r="AD87"/>
  <c r="AD204"/>
  <c r="AD203"/>
  <c r="AD202"/>
  <c r="AD201"/>
  <c r="AD200"/>
  <c r="AD197"/>
  <c r="AD196"/>
  <c r="AD188"/>
  <c r="AD125"/>
  <c r="AD186"/>
  <c r="AD185"/>
  <c r="AD184"/>
  <c r="AD182"/>
  <c r="AD143"/>
  <c r="AD180"/>
  <c r="AD30"/>
  <c r="AD175"/>
  <c r="AD174"/>
  <c r="AD147"/>
  <c r="AD84"/>
  <c r="AD171"/>
  <c r="AD101"/>
  <c r="AD168"/>
  <c r="AD167"/>
  <c r="AD105"/>
  <c r="AD36"/>
  <c r="AD148"/>
  <c r="AD90"/>
  <c r="AD113"/>
  <c r="AD160"/>
  <c r="AD136"/>
  <c r="AD98"/>
  <c r="AD73"/>
  <c r="AD157"/>
  <c r="AD82"/>
  <c r="AD78"/>
  <c r="AD89"/>
  <c r="AD153"/>
  <c r="AD91"/>
  <c r="AD107"/>
  <c r="AD102"/>
  <c r="AD81"/>
  <c r="AD103"/>
  <c r="AD72"/>
  <c r="AD141"/>
  <c r="AD140"/>
  <c r="AD74"/>
  <c r="AD117"/>
  <c r="AD86"/>
  <c r="AD79"/>
  <c r="AD134"/>
  <c r="AD133"/>
  <c r="AD131"/>
  <c r="AD62"/>
  <c r="AD95"/>
  <c r="AD61"/>
  <c r="AD85"/>
  <c r="AD59"/>
  <c r="AD122"/>
  <c r="AD121"/>
  <c r="AD56"/>
  <c r="AD120"/>
  <c r="AD57"/>
  <c r="AD24"/>
  <c r="AD70"/>
  <c r="AD97"/>
  <c r="AD114"/>
  <c r="AD112"/>
  <c r="AD27"/>
  <c r="AD58"/>
  <c r="AD60"/>
  <c r="AD108"/>
  <c r="AD88"/>
  <c r="AD100"/>
  <c r="AD54"/>
  <c r="AD96"/>
  <c r="AD44"/>
  <c r="AD63"/>
  <c r="AD83"/>
  <c r="AD68"/>
  <c r="AD25"/>
  <c r="AD33"/>
  <c r="AD77"/>
  <c r="AD51"/>
  <c r="AD67"/>
  <c r="AD69"/>
  <c r="AD76"/>
  <c r="AD15"/>
  <c r="AD65"/>
  <c r="AD47"/>
  <c r="AD43"/>
  <c r="AD32"/>
  <c r="AD17"/>
  <c r="AD38"/>
  <c r="AD46"/>
  <c r="AD45"/>
  <c r="AD31"/>
  <c r="AD64"/>
  <c r="AD28"/>
  <c r="AD26"/>
  <c r="AD48"/>
  <c r="AD50"/>
  <c r="AD37"/>
  <c r="AD39"/>
  <c r="AD34"/>
  <c r="AD29"/>
  <c r="AD49"/>
  <c r="AD55"/>
  <c r="AD23"/>
  <c r="AD42"/>
  <c r="AD40"/>
  <c r="AD16"/>
  <c r="AD41"/>
  <c r="AD22"/>
  <c r="AD19"/>
  <c r="AD18"/>
  <c r="AD20"/>
  <c r="AD21"/>
  <c r="AD12"/>
  <c r="AD11"/>
  <c r="AD14"/>
  <c r="AD13"/>
  <c r="AD10"/>
  <c r="AD9"/>
  <c r="B117" l="1"/>
  <c r="F129"/>
  <c r="E35"/>
  <c r="H35"/>
  <c r="E207"/>
  <c r="H207"/>
  <c r="E181"/>
  <c r="H181"/>
  <c r="E208"/>
  <c r="H208"/>
  <c r="E99"/>
  <c r="H99"/>
  <c r="E129"/>
  <c r="H129"/>
  <c r="E172"/>
  <c r="H172"/>
  <c r="E80"/>
  <c r="H80"/>
  <c r="E135"/>
  <c r="H135"/>
  <c r="E173"/>
  <c r="H173"/>
  <c r="AX53"/>
  <c r="AV53"/>
  <c r="AT53"/>
  <c r="AR53"/>
  <c r="AP53"/>
  <c r="AN53"/>
  <c r="AL53"/>
  <c r="AJ53"/>
  <c r="AH53"/>
  <c r="F53"/>
  <c r="AX98"/>
  <c r="AV98"/>
  <c r="AT98"/>
  <c r="AR98"/>
  <c r="AP98"/>
  <c r="AN98"/>
  <c r="AL98"/>
  <c r="AJ98"/>
  <c r="AH98"/>
  <c r="F98"/>
  <c r="AX78"/>
  <c r="AV78"/>
  <c r="AT78"/>
  <c r="AR78"/>
  <c r="AP78"/>
  <c r="AN78"/>
  <c r="AL78"/>
  <c r="AJ78"/>
  <c r="AH78"/>
  <c r="F78"/>
  <c r="AX73"/>
  <c r="AV73"/>
  <c r="AT73"/>
  <c r="AR73"/>
  <c r="AP73"/>
  <c r="AN73"/>
  <c r="AL73"/>
  <c r="AJ73"/>
  <c r="AH73"/>
  <c r="F73"/>
  <c r="AX72"/>
  <c r="AV72"/>
  <c r="AT72"/>
  <c r="AR72"/>
  <c r="AP72"/>
  <c r="AN72"/>
  <c r="AL72"/>
  <c r="AJ72"/>
  <c r="AH72"/>
  <c r="F72"/>
  <c r="AH103"/>
  <c r="AH164"/>
  <c r="AH231"/>
  <c r="AH52"/>
  <c r="AH230"/>
  <c r="AH229"/>
  <c r="AH228"/>
  <c r="AH227"/>
  <c r="AH226"/>
  <c r="AH225"/>
  <c r="AH224"/>
  <c r="AH223"/>
  <c r="AH222"/>
  <c r="AH221"/>
  <c r="AH220"/>
  <c r="AH219"/>
  <c r="AH218"/>
  <c r="AH152"/>
  <c r="AH217"/>
  <c r="AH216"/>
  <c r="AH215"/>
  <c r="AH214"/>
  <c r="AH213"/>
  <c r="AH66"/>
  <c r="AH212"/>
  <c r="AH161"/>
  <c r="AH211"/>
  <c r="AH210"/>
  <c r="AH209"/>
  <c r="AH206"/>
  <c r="AH127"/>
  <c r="AH87"/>
  <c r="AH117"/>
  <c r="AH204"/>
  <c r="AH203"/>
  <c r="AH86"/>
  <c r="AH202"/>
  <c r="AH201"/>
  <c r="AH200"/>
  <c r="AH197"/>
  <c r="AH196"/>
  <c r="AH188"/>
  <c r="AH125"/>
  <c r="AH186"/>
  <c r="AH185"/>
  <c r="AH184"/>
  <c r="AH182"/>
  <c r="AH143"/>
  <c r="AH180"/>
  <c r="AH30"/>
  <c r="AH175"/>
  <c r="AH174"/>
  <c r="AH147"/>
  <c r="AH84"/>
  <c r="AH171"/>
  <c r="AH101"/>
  <c r="AH168"/>
  <c r="AH167"/>
  <c r="AH105"/>
  <c r="AH36"/>
  <c r="AH148"/>
  <c r="AH56"/>
  <c r="AH90"/>
  <c r="AH113"/>
  <c r="AH160"/>
  <c r="AH136"/>
  <c r="AH59"/>
  <c r="AH157"/>
  <c r="AH82"/>
  <c r="AH76"/>
  <c r="AH89"/>
  <c r="AH153"/>
  <c r="AH70"/>
  <c r="AH91"/>
  <c r="AH107"/>
  <c r="AH97"/>
  <c r="AH102"/>
  <c r="AH81"/>
  <c r="AH141"/>
  <c r="AH140"/>
  <c r="AH74"/>
  <c r="AH79"/>
  <c r="AH134"/>
  <c r="AH133"/>
  <c r="AH131"/>
  <c r="AH62"/>
  <c r="AH95"/>
  <c r="AH61"/>
  <c r="AH85"/>
  <c r="AH122"/>
  <c r="AH121"/>
  <c r="AH120"/>
  <c r="AH57"/>
  <c r="AH24"/>
  <c r="AH114"/>
  <c r="AH112"/>
  <c r="AH77"/>
  <c r="AH27"/>
  <c r="AH58"/>
  <c r="AH51"/>
  <c r="AH60"/>
  <c r="AH108"/>
  <c r="AH88"/>
  <c r="AH68"/>
  <c r="AH25"/>
  <c r="AH100"/>
  <c r="AH32"/>
  <c r="AH16"/>
  <c r="AH54"/>
  <c r="AH96"/>
  <c r="AH44"/>
  <c r="AH63"/>
  <c r="AH83"/>
  <c r="AH47"/>
  <c r="AH39"/>
  <c r="AH43"/>
  <c r="AH33"/>
  <c r="AH46"/>
  <c r="AH17"/>
  <c r="AH67"/>
  <c r="AH69"/>
  <c r="AH15"/>
  <c r="AH65"/>
  <c r="AH38"/>
  <c r="AH45"/>
  <c r="AH31"/>
  <c r="AH64"/>
  <c r="AH28"/>
  <c r="AH34"/>
  <c r="AH26"/>
  <c r="AH48"/>
  <c r="AH50"/>
  <c r="AH37"/>
  <c r="AH22"/>
  <c r="AH29"/>
  <c r="AH49"/>
  <c r="AH21"/>
  <c r="AH55"/>
  <c r="AH23"/>
  <c r="AH11"/>
  <c r="AH19"/>
  <c r="AH18"/>
  <c r="AH42"/>
  <c r="AH40"/>
  <c r="AH20"/>
  <c r="AH41"/>
  <c r="AH12"/>
  <c r="AH14"/>
  <c r="AH13"/>
  <c r="AH10"/>
  <c r="AH9"/>
  <c r="AY73" l="1"/>
  <c r="D73"/>
  <c r="D98"/>
  <c r="AY98"/>
  <c r="D72"/>
  <c r="AY72"/>
  <c r="D78"/>
  <c r="AY78"/>
  <c r="AY53"/>
  <c r="D53"/>
  <c r="B118"/>
  <c r="B119" s="1"/>
  <c r="F130"/>
  <c r="AX103"/>
  <c r="AV103"/>
  <c r="AT103"/>
  <c r="AR103"/>
  <c r="AP103"/>
  <c r="AN103"/>
  <c r="AL103"/>
  <c r="AJ103"/>
  <c r="F103"/>
  <c r="AX90"/>
  <c r="AV90"/>
  <c r="AT90"/>
  <c r="AR90"/>
  <c r="AP90"/>
  <c r="AN90"/>
  <c r="AL90"/>
  <c r="AJ90"/>
  <c r="F90"/>
  <c r="AJ113"/>
  <c r="AJ164"/>
  <c r="AJ231"/>
  <c r="AJ52"/>
  <c r="AJ230"/>
  <c r="AJ229"/>
  <c r="AJ228"/>
  <c r="AJ227"/>
  <c r="AJ226"/>
  <c r="AJ225"/>
  <c r="AJ224"/>
  <c r="AJ223"/>
  <c r="AJ222"/>
  <c r="AJ221"/>
  <c r="AJ220"/>
  <c r="AJ219"/>
  <c r="AJ218"/>
  <c r="AJ152"/>
  <c r="AJ217"/>
  <c r="AJ216"/>
  <c r="AJ215"/>
  <c r="AJ214"/>
  <c r="AJ213"/>
  <c r="AJ66"/>
  <c r="AJ212"/>
  <c r="AJ161"/>
  <c r="AJ211"/>
  <c r="AJ210"/>
  <c r="AJ209"/>
  <c r="AJ206"/>
  <c r="AJ127"/>
  <c r="AJ87"/>
  <c r="AJ117"/>
  <c r="AJ204"/>
  <c r="AJ203"/>
  <c r="AJ86"/>
  <c r="AJ202"/>
  <c r="AJ201"/>
  <c r="AJ200"/>
  <c r="AJ197"/>
  <c r="AJ196"/>
  <c r="AJ188"/>
  <c r="AJ125"/>
  <c r="AJ186"/>
  <c r="AJ185"/>
  <c r="AJ184"/>
  <c r="AJ182"/>
  <c r="AJ143"/>
  <c r="AJ180"/>
  <c r="AJ153"/>
  <c r="AJ85"/>
  <c r="AJ30"/>
  <c r="AJ175"/>
  <c r="AJ174"/>
  <c r="AJ147"/>
  <c r="AJ84"/>
  <c r="AJ171"/>
  <c r="AJ101"/>
  <c r="AJ168"/>
  <c r="AJ167"/>
  <c r="AJ105"/>
  <c r="AJ141"/>
  <c r="AJ140"/>
  <c r="AJ36"/>
  <c r="AJ148"/>
  <c r="AJ56"/>
  <c r="AJ51"/>
  <c r="AJ160"/>
  <c r="AJ136"/>
  <c r="AJ59"/>
  <c r="AJ157"/>
  <c r="AJ74"/>
  <c r="AJ82"/>
  <c r="AJ76"/>
  <c r="AJ89"/>
  <c r="AJ70"/>
  <c r="AJ91"/>
  <c r="AJ107"/>
  <c r="AJ97"/>
  <c r="AJ102"/>
  <c r="AJ16"/>
  <c r="AJ81"/>
  <c r="AJ27"/>
  <c r="AJ58"/>
  <c r="AJ79"/>
  <c r="AJ134"/>
  <c r="AJ133"/>
  <c r="AJ131"/>
  <c r="AJ62"/>
  <c r="AJ95"/>
  <c r="AJ61"/>
  <c r="AJ122"/>
  <c r="AJ121"/>
  <c r="AJ120"/>
  <c r="AJ57"/>
  <c r="AJ24"/>
  <c r="AJ108"/>
  <c r="AJ114"/>
  <c r="AJ112"/>
  <c r="AJ77"/>
  <c r="AJ60"/>
  <c r="AJ88"/>
  <c r="AJ68"/>
  <c r="AJ25"/>
  <c r="AJ100"/>
  <c r="AJ32"/>
  <c r="AJ43"/>
  <c r="AJ54"/>
  <c r="AJ96"/>
  <c r="AJ44"/>
  <c r="AJ63"/>
  <c r="AJ83"/>
  <c r="AJ17"/>
  <c r="AJ47"/>
  <c r="AJ39"/>
  <c r="AJ33"/>
  <c r="AJ46"/>
  <c r="AJ67"/>
  <c r="AJ69"/>
  <c r="AJ15"/>
  <c r="AJ65"/>
  <c r="AJ38"/>
  <c r="AJ45"/>
  <c r="AJ22"/>
  <c r="AJ31"/>
  <c r="AJ34"/>
  <c r="AJ64"/>
  <c r="AJ28"/>
  <c r="AJ26"/>
  <c r="AJ48"/>
  <c r="AJ50"/>
  <c r="AJ37"/>
  <c r="AJ23"/>
  <c r="AJ29"/>
  <c r="AJ49"/>
  <c r="AJ21"/>
  <c r="AJ20"/>
  <c r="AJ55"/>
  <c r="AJ11"/>
  <c r="AJ19"/>
  <c r="AJ18"/>
  <c r="AJ42"/>
  <c r="AJ40"/>
  <c r="AJ41"/>
  <c r="AJ14"/>
  <c r="AJ12"/>
  <c r="AJ13"/>
  <c r="AJ10"/>
  <c r="AJ9"/>
  <c r="AY90" l="1"/>
  <c r="D90"/>
  <c r="AY103"/>
  <c r="D103"/>
  <c r="B120"/>
  <c r="B121" s="1"/>
  <c r="B122" s="1"/>
  <c r="F132"/>
  <c r="E78"/>
  <c r="H78"/>
  <c r="E53"/>
  <c r="H53"/>
  <c r="E72"/>
  <c r="H72"/>
  <c r="E98"/>
  <c r="H98"/>
  <c r="E73"/>
  <c r="H73"/>
  <c r="AL113"/>
  <c r="AL164"/>
  <c r="AL231"/>
  <c r="AL52"/>
  <c r="AL230"/>
  <c r="AL229"/>
  <c r="AL228"/>
  <c r="AL227"/>
  <c r="AL226"/>
  <c r="AL225"/>
  <c r="AL224"/>
  <c r="AL223"/>
  <c r="AL222"/>
  <c r="AL221"/>
  <c r="AL220"/>
  <c r="AL219"/>
  <c r="AL218"/>
  <c r="AL152"/>
  <c r="AL217"/>
  <c r="AL216"/>
  <c r="AL215"/>
  <c r="AL214"/>
  <c r="AL213"/>
  <c r="AL66"/>
  <c r="AL212"/>
  <c r="AL161"/>
  <c r="AL211"/>
  <c r="AL210"/>
  <c r="AL209"/>
  <c r="AL206"/>
  <c r="AL127"/>
  <c r="AL87"/>
  <c r="AL117"/>
  <c r="AL204"/>
  <c r="AL203"/>
  <c r="AL86"/>
  <c r="AL202"/>
  <c r="AL201"/>
  <c r="AL200"/>
  <c r="AL197"/>
  <c r="AL196"/>
  <c r="AL188"/>
  <c r="AL125"/>
  <c r="AL186"/>
  <c r="AL185"/>
  <c r="AL184"/>
  <c r="AL182"/>
  <c r="AL143"/>
  <c r="AL180"/>
  <c r="AL153"/>
  <c r="AL85"/>
  <c r="AL30"/>
  <c r="AL175"/>
  <c r="AL174"/>
  <c r="AL147"/>
  <c r="AL84"/>
  <c r="AL171"/>
  <c r="AL101"/>
  <c r="AL168"/>
  <c r="AL167"/>
  <c r="AL105"/>
  <c r="AL141"/>
  <c r="AL140"/>
  <c r="AL36"/>
  <c r="AL148"/>
  <c r="AL56"/>
  <c r="AL51"/>
  <c r="AL160"/>
  <c r="AL136"/>
  <c r="AL59"/>
  <c r="AL157"/>
  <c r="AL74"/>
  <c r="AL82"/>
  <c r="AL76"/>
  <c r="AL89"/>
  <c r="AL61"/>
  <c r="AL70"/>
  <c r="AL91"/>
  <c r="AL107"/>
  <c r="AL97"/>
  <c r="AL102"/>
  <c r="AL16"/>
  <c r="AL81"/>
  <c r="AL114"/>
  <c r="AL27"/>
  <c r="AL26"/>
  <c r="AL58"/>
  <c r="AL83"/>
  <c r="AL79"/>
  <c r="AL134"/>
  <c r="AL133"/>
  <c r="AL131"/>
  <c r="AL62"/>
  <c r="AL95"/>
  <c r="AL122"/>
  <c r="AL121"/>
  <c r="AL120"/>
  <c r="AL57"/>
  <c r="AL24"/>
  <c r="AL108"/>
  <c r="AL32"/>
  <c r="AL112"/>
  <c r="AL77"/>
  <c r="AL60"/>
  <c r="AL65"/>
  <c r="AL88"/>
  <c r="AL68"/>
  <c r="AL25"/>
  <c r="AL100"/>
  <c r="AL43"/>
  <c r="AL54"/>
  <c r="AL96"/>
  <c r="AL44"/>
  <c r="AL63"/>
  <c r="AL17"/>
  <c r="AL47"/>
  <c r="AL39"/>
  <c r="AL33"/>
  <c r="AL46"/>
  <c r="AL67"/>
  <c r="AL69"/>
  <c r="AL45"/>
  <c r="AL15"/>
  <c r="AL38"/>
  <c r="AL11"/>
  <c r="AL31"/>
  <c r="AL34"/>
  <c r="AL22"/>
  <c r="AL64"/>
  <c r="AL28"/>
  <c r="AL23"/>
  <c r="AL48"/>
  <c r="AL50"/>
  <c r="AL37"/>
  <c r="AL49"/>
  <c r="AL29"/>
  <c r="AL21"/>
  <c r="AL19"/>
  <c r="AL20"/>
  <c r="AL55"/>
  <c r="AL18"/>
  <c r="AL42"/>
  <c r="AL40"/>
  <c r="AL12"/>
  <c r="AL41"/>
  <c r="AL14"/>
  <c r="AL13"/>
  <c r="AL10"/>
  <c r="AL9"/>
  <c r="B123" l="1"/>
  <c r="B124" s="1"/>
  <c r="B125" s="1"/>
  <c r="F135"/>
  <c r="E90"/>
  <c r="H90"/>
  <c r="E103"/>
  <c r="H103"/>
  <c r="AN113"/>
  <c r="AV113"/>
  <c r="AT113"/>
  <c r="AR113"/>
  <c r="F113"/>
  <c r="AN201"/>
  <c r="AV201"/>
  <c r="AT201"/>
  <c r="AN200"/>
  <c r="AV200"/>
  <c r="AT200"/>
  <c r="AN202"/>
  <c r="AV202"/>
  <c r="AT202"/>
  <c r="AN204"/>
  <c r="AV204"/>
  <c r="AT204"/>
  <c r="AR76"/>
  <c r="AR77"/>
  <c r="AR59"/>
  <c r="AR74"/>
  <c r="AR122"/>
  <c r="AR164"/>
  <c r="AR52"/>
  <c r="AR230"/>
  <c r="AR229"/>
  <c r="AR228"/>
  <c r="AR227"/>
  <c r="AR226"/>
  <c r="AR225"/>
  <c r="AR224"/>
  <c r="AR223"/>
  <c r="AR222"/>
  <c r="AR221"/>
  <c r="AR220"/>
  <c r="AR219"/>
  <c r="AR160"/>
  <c r="AR218"/>
  <c r="AR152"/>
  <c r="AR217"/>
  <c r="AR216"/>
  <c r="AR215"/>
  <c r="AR214"/>
  <c r="AR213"/>
  <c r="AR66"/>
  <c r="AR136"/>
  <c r="AR212"/>
  <c r="AR161"/>
  <c r="AR210"/>
  <c r="AR209"/>
  <c r="AR206"/>
  <c r="AR16"/>
  <c r="AR127"/>
  <c r="AR87"/>
  <c r="AR197"/>
  <c r="AR196"/>
  <c r="AR188"/>
  <c r="AR125"/>
  <c r="AR186"/>
  <c r="AR185"/>
  <c r="AR184"/>
  <c r="AR182"/>
  <c r="AR143"/>
  <c r="AR180"/>
  <c r="AR153"/>
  <c r="AR85"/>
  <c r="AR68"/>
  <c r="AR32"/>
  <c r="AR175"/>
  <c r="AR174"/>
  <c r="AR141"/>
  <c r="AR147"/>
  <c r="AR84"/>
  <c r="AR171"/>
  <c r="AR231"/>
  <c r="AR70"/>
  <c r="AR58"/>
  <c r="AR168"/>
  <c r="AR167"/>
  <c r="AR157"/>
  <c r="AR82"/>
  <c r="AR89"/>
  <c r="AR61"/>
  <c r="AR46"/>
  <c r="AR107"/>
  <c r="AR97"/>
  <c r="AR30"/>
  <c r="AR120"/>
  <c r="AR134"/>
  <c r="AR131"/>
  <c r="AR101"/>
  <c r="AR105"/>
  <c r="AR57"/>
  <c r="AR38"/>
  <c r="AR51"/>
  <c r="AR102"/>
  <c r="AR81"/>
  <c r="AR47"/>
  <c r="AR117"/>
  <c r="AR83"/>
  <c r="AR26"/>
  <c r="AR211"/>
  <c r="AR112"/>
  <c r="AR133"/>
  <c r="AR121"/>
  <c r="AR62"/>
  <c r="AR39"/>
  <c r="AR114"/>
  <c r="AR65"/>
  <c r="AR91"/>
  <c r="AR43"/>
  <c r="AR34"/>
  <c r="AR60"/>
  <c r="AR79"/>
  <c r="AR31"/>
  <c r="AR45"/>
  <c r="AR96"/>
  <c r="AR69"/>
  <c r="AR44"/>
  <c r="AR49"/>
  <c r="AR108"/>
  <c r="AR33"/>
  <c r="AR15"/>
  <c r="AR54"/>
  <c r="AR41"/>
  <c r="AR67"/>
  <c r="AR24"/>
  <c r="AR11"/>
  <c r="AR88"/>
  <c r="AR25"/>
  <c r="AR18"/>
  <c r="AR100"/>
  <c r="AR27"/>
  <c r="AR40"/>
  <c r="AR14"/>
  <c r="AR48"/>
  <c r="AR50"/>
  <c r="AR63"/>
  <c r="AR64"/>
  <c r="AR28"/>
  <c r="AR140"/>
  <c r="AR55"/>
  <c r="AR36"/>
  <c r="AR19"/>
  <c r="AR29"/>
  <c r="AR21"/>
  <c r="AR23"/>
  <c r="AR20"/>
  <c r="AR17"/>
  <c r="AR42"/>
  <c r="AR12"/>
  <c r="AR13"/>
  <c r="AR22"/>
  <c r="AR10"/>
  <c r="AR9"/>
  <c r="AR37"/>
  <c r="AN203"/>
  <c r="AV203"/>
  <c r="AT203"/>
  <c r="AN76"/>
  <c r="AV76"/>
  <c r="AT76"/>
  <c r="F76"/>
  <c r="AN86"/>
  <c r="AV86"/>
  <c r="AT86"/>
  <c r="F86"/>
  <c r="AN77"/>
  <c r="AV77"/>
  <c r="AT77"/>
  <c r="F77"/>
  <c r="AN59"/>
  <c r="AV59"/>
  <c r="AT59"/>
  <c r="F59"/>
  <c r="AN74"/>
  <c r="AV74"/>
  <c r="AT74"/>
  <c r="F74"/>
  <c r="AP32"/>
  <c r="AP46"/>
  <c r="AP38"/>
  <c r="AP39"/>
  <c r="AP15"/>
  <c r="AP41"/>
  <c r="AP25"/>
  <c r="AP18"/>
  <c r="AP14"/>
  <c r="AP19"/>
  <c r="AP21"/>
  <c r="AP20"/>
  <c r="AP10"/>
  <c r="AP9"/>
  <c r="B126" l="1"/>
  <c r="F138"/>
  <c r="B127" l="1"/>
  <c r="B128" s="1"/>
  <c r="B129" s="1"/>
  <c r="F139"/>
  <c r="B130" l="1"/>
  <c r="F144"/>
  <c r="AN152"/>
  <c r="AV152"/>
  <c r="AT152"/>
  <c r="AN219"/>
  <c r="AV219"/>
  <c r="AT219"/>
  <c r="AN218"/>
  <c r="AV218"/>
  <c r="AT218"/>
  <c r="AN220"/>
  <c r="AV220"/>
  <c r="AT220"/>
  <c r="AN222"/>
  <c r="AV222"/>
  <c r="AT222"/>
  <c r="AN217"/>
  <c r="AV217"/>
  <c r="AT217"/>
  <c r="AN213"/>
  <c r="AV213"/>
  <c r="AT213"/>
  <c r="AN216"/>
  <c r="AV216"/>
  <c r="AT216"/>
  <c r="AN66"/>
  <c r="AV66"/>
  <c r="AT66"/>
  <c r="F66"/>
  <c r="AN188"/>
  <c r="AV188"/>
  <c r="AN186"/>
  <c r="AV186"/>
  <c r="AN143"/>
  <c r="AV143"/>
  <c r="AN182"/>
  <c r="AV182"/>
  <c r="AN125"/>
  <c r="AV125"/>
  <c r="AN184"/>
  <c r="AV184"/>
  <c r="AN174"/>
  <c r="AV174"/>
  <c r="AT221"/>
  <c r="AT52"/>
  <c r="AT229"/>
  <c r="AT228"/>
  <c r="AT225"/>
  <c r="AT224"/>
  <c r="AT223"/>
  <c r="AT215"/>
  <c r="AT160"/>
  <c r="AT136"/>
  <c r="AT230"/>
  <c r="AT148"/>
  <c r="AT212"/>
  <c r="AT161"/>
  <c r="AT210"/>
  <c r="AT209"/>
  <c r="AT16"/>
  <c r="AT127"/>
  <c r="AT206"/>
  <c r="AT197"/>
  <c r="AT196"/>
  <c r="AT214"/>
  <c r="AT180"/>
  <c r="AT153"/>
  <c r="AT85"/>
  <c r="AT164"/>
  <c r="AT70"/>
  <c r="AT141"/>
  <c r="AT171"/>
  <c r="AT231"/>
  <c r="AT227"/>
  <c r="AT226"/>
  <c r="AT58"/>
  <c r="AT168"/>
  <c r="AT167"/>
  <c r="AT87"/>
  <c r="AT61"/>
  <c r="AT107"/>
  <c r="AT46"/>
  <c r="AT97"/>
  <c r="AT56"/>
  <c r="AT157"/>
  <c r="AT82"/>
  <c r="AT101"/>
  <c r="AT105"/>
  <c r="AT38"/>
  <c r="AT51"/>
  <c r="AT95"/>
  <c r="AT102"/>
  <c r="AT81"/>
  <c r="AT211"/>
  <c r="AT121"/>
  <c r="AT117"/>
  <c r="AT47"/>
  <c r="AT122"/>
  <c r="AT83"/>
  <c r="AT44"/>
  <c r="AT91"/>
  <c r="AT13"/>
  <c r="AT108"/>
  <c r="AT10"/>
  <c r="AT67"/>
  <c r="AT63"/>
  <c r="AT55"/>
  <c r="AT140"/>
  <c r="AT29"/>
  <c r="AT27"/>
  <c r="AT36"/>
  <c r="B131" l="1"/>
  <c r="F145"/>
  <c r="AN131"/>
  <c r="AV131"/>
  <c r="F131"/>
  <c r="AN100"/>
  <c r="AV100"/>
  <c r="F100"/>
  <c r="AN180"/>
  <c r="AN85"/>
  <c r="F85"/>
  <c r="AN153"/>
  <c r="AV196"/>
  <c r="AV52"/>
  <c r="AV229"/>
  <c r="AV228"/>
  <c r="AV225"/>
  <c r="AV224"/>
  <c r="AV223"/>
  <c r="AV230"/>
  <c r="AV68"/>
  <c r="AV160"/>
  <c r="AV136"/>
  <c r="AV221"/>
  <c r="AV197"/>
  <c r="AV161"/>
  <c r="AV210"/>
  <c r="AV209"/>
  <c r="AV31"/>
  <c r="AV127"/>
  <c r="AV214"/>
  <c r="AV147"/>
  <c r="AV215"/>
  <c r="AV164"/>
  <c r="AV141"/>
  <c r="AV227"/>
  <c r="AV226"/>
  <c r="AV58"/>
  <c r="AV84"/>
  <c r="AV32"/>
  <c r="AV120"/>
  <c r="AV65"/>
  <c r="AV33"/>
  <c r="AV97"/>
  <c r="AV89"/>
  <c r="AV231"/>
  <c r="AV157"/>
  <c r="AV101"/>
  <c r="AV105"/>
  <c r="AV133"/>
  <c r="AV95"/>
  <c r="AV70"/>
  <c r="AV16"/>
  <c r="AV11"/>
  <c r="AV44"/>
  <c r="AV206"/>
  <c r="AV212"/>
  <c r="AV211"/>
  <c r="AV121"/>
  <c r="AV82"/>
  <c r="AV14"/>
  <c r="AV107"/>
  <c r="AV175"/>
  <c r="AV122"/>
  <c r="AV57"/>
  <c r="AV62"/>
  <c r="AV185"/>
  <c r="AV38"/>
  <c r="AV56"/>
  <c r="AV42"/>
  <c r="AV91"/>
  <c r="AV54"/>
  <c r="AV148"/>
  <c r="AV47"/>
  <c r="AV117"/>
  <c r="AV69"/>
  <c r="AV13"/>
  <c r="AV24"/>
  <c r="AV30"/>
  <c r="AV48"/>
  <c r="AV49"/>
  <c r="AV29"/>
  <c r="AV67"/>
  <c r="AV39"/>
  <c r="AV43"/>
  <c r="AV50"/>
  <c r="AV88"/>
  <c r="AV87"/>
  <c r="AV79"/>
  <c r="AV28"/>
  <c r="AV55"/>
  <c r="AV134"/>
  <c r="AV15"/>
  <c r="AV40"/>
  <c r="AV140"/>
  <c r="AV96"/>
  <c r="AV27"/>
  <c r="AV46"/>
  <c r="AV108"/>
  <c r="AV10"/>
  <c r="AV20"/>
  <c r="AV63"/>
  <c r="AV64"/>
  <c r="AV45"/>
  <c r="AV19"/>
  <c r="AV36"/>
  <c r="AV22"/>
  <c r="AV25"/>
  <c r="AV23"/>
  <c r="AV9"/>
  <c r="B132" l="1"/>
  <c r="B133" s="1"/>
  <c r="B134" s="1"/>
  <c r="F146"/>
  <c r="AN168"/>
  <c r="AN196"/>
  <c r="AN48"/>
  <c r="F48"/>
  <c r="AN55"/>
  <c r="AX55"/>
  <c r="F55"/>
  <c r="AN11"/>
  <c r="F11"/>
  <c r="AN44"/>
  <c r="F44"/>
  <c r="B135" l="1"/>
  <c r="F125"/>
  <c r="AN65"/>
  <c r="F65"/>
  <c r="AN209"/>
  <c r="AN223"/>
  <c r="AN224"/>
  <c r="AN210"/>
  <c r="AN52"/>
  <c r="F52"/>
  <c r="AN229"/>
  <c r="AN61"/>
  <c r="F61"/>
  <c r="AN161"/>
  <c r="AN225"/>
  <c r="B136" l="1"/>
  <c r="F153"/>
  <c r="AX67"/>
  <c r="AX19"/>
  <c r="AX18"/>
  <c r="AX9"/>
  <c r="B137" l="1"/>
  <c r="F118"/>
  <c r="AN127"/>
  <c r="F127"/>
  <c r="AN228"/>
  <c r="F60"/>
  <c r="B138" l="1"/>
  <c r="F119"/>
  <c r="AN121"/>
  <c r="AN31"/>
  <c r="AN120"/>
  <c r="AN230"/>
  <c r="AN68"/>
  <c r="AN167"/>
  <c r="AN171"/>
  <c r="AN136"/>
  <c r="AN160"/>
  <c r="AN221"/>
  <c r="AN197"/>
  <c r="AN51"/>
  <c r="AN214"/>
  <c r="AN164"/>
  <c r="AN157"/>
  <c r="AN147"/>
  <c r="AN215"/>
  <c r="AN141"/>
  <c r="AN227"/>
  <c r="AN26"/>
  <c r="AN226"/>
  <c r="AN97"/>
  <c r="AN114"/>
  <c r="AN58"/>
  <c r="AN84"/>
  <c r="AN32"/>
  <c r="AN102"/>
  <c r="AN41"/>
  <c r="AN89"/>
  <c r="AN33"/>
  <c r="AN95"/>
  <c r="AN231"/>
  <c r="AN82"/>
  <c r="AN16"/>
  <c r="AN42"/>
  <c r="AN101"/>
  <c r="AN105"/>
  <c r="AN70"/>
  <c r="AN206"/>
  <c r="AN112"/>
  <c r="AN212"/>
  <c r="AN211"/>
  <c r="AN107"/>
  <c r="AN50"/>
  <c r="AN14"/>
  <c r="AN62"/>
  <c r="AN57"/>
  <c r="AN83"/>
  <c r="AN91"/>
  <c r="AN175"/>
  <c r="AN67"/>
  <c r="AN122"/>
  <c r="AN69"/>
  <c r="AN81"/>
  <c r="AN56"/>
  <c r="AN185"/>
  <c r="AN54"/>
  <c r="AN148"/>
  <c r="AN12"/>
  <c r="AN13"/>
  <c r="AN47"/>
  <c r="AN117"/>
  <c r="AN49"/>
  <c r="AN30"/>
  <c r="AN24"/>
  <c r="AN34"/>
  <c r="AN29"/>
  <c r="AN43"/>
  <c r="AN39"/>
  <c r="AN87"/>
  <c r="AN79"/>
  <c r="AN15"/>
  <c r="AN28"/>
  <c r="AN134"/>
  <c r="AN96"/>
  <c r="AN10"/>
  <c r="AN40"/>
  <c r="AN140"/>
  <c r="AN108"/>
  <c r="AN46"/>
  <c r="AN27"/>
  <c r="AN21"/>
  <c r="AN63"/>
  <c r="AN20"/>
  <c r="AN19"/>
  <c r="AN64"/>
  <c r="AN45"/>
  <c r="AN17"/>
  <c r="AN36"/>
  <c r="AN22"/>
  <c r="AN23"/>
  <c r="AN25"/>
  <c r="AN9"/>
  <c r="B139" l="1"/>
  <c r="F154"/>
  <c r="F121"/>
  <c r="F68"/>
  <c r="F147"/>
  <c r="F26"/>
  <c r="B140" l="1"/>
  <c r="F155"/>
  <c r="F42"/>
  <c r="F114"/>
  <c r="F58"/>
  <c r="F141"/>
  <c r="F97"/>
  <c r="F95"/>
  <c r="F91"/>
  <c r="F64"/>
  <c r="F105"/>
  <c r="F101"/>
  <c r="F24"/>
  <c r="F122"/>
  <c r="F27"/>
  <c r="X68" i="5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22"/>
  <c r="X21"/>
  <c r="X14"/>
  <c r="X13"/>
  <c r="X10"/>
  <c r="Y9"/>
  <c r="X9"/>
  <c r="X8"/>
  <c r="X7"/>
  <c r="Y6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22"/>
  <c r="S21"/>
  <c r="S14"/>
  <c r="S13"/>
  <c r="S10"/>
  <c r="T9"/>
  <c r="S9"/>
  <c r="S8"/>
  <c r="S7"/>
  <c r="T6"/>
  <c r="S5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21"/>
  <c r="N14"/>
  <c r="N13"/>
  <c r="N8"/>
  <c r="O7"/>
  <c r="N7"/>
  <c r="O6"/>
  <c r="N6"/>
  <c r="N5"/>
  <c r="I24"/>
  <c r="I22"/>
  <c r="I21"/>
  <c r="I14"/>
  <c r="I13"/>
  <c r="I10"/>
  <c r="J9"/>
  <c r="I9"/>
  <c r="I8"/>
  <c r="J7"/>
  <c r="I7"/>
  <c r="J6"/>
  <c r="I5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R30"/>
  <c r="R31" s="1"/>
  <c r="S31" s="1"/>
  <c r="W29"/>
  <c r="X29" s="1"/>
  <c r="R29"/>
  <c r="S29" s="1"/>
  <c r="M29"/>
  <c r="N29" s="1"/>
  <c r="H29"/>
  <c r="H30" s="1"/>
  <c r="I30" s="1"/>
  <c r="C29"/>
  <c r="C30" s="1"/>
  <c r="D30" s="1"/>
  <c r="W26"/>
  <c r="X26" s="1"/>
  <c r="W25"/>
  <c r="X25" s="1"/>
  <c r="R25"/>
  <c r="R26" s="1"/>
  <c r="M25"/>
  <c r="N25" s="1"/>
  <c r="H25"/>
  <c r="H26" s="1"/>
  <c r="I26" s="1"/>
  <c r="C25"/>
  <c r="C26" s="1"/>
  <c r="D26" s="1"/>
  <c r="W23"/>
  <c r="X24" s="1"/>
  <c r="R23"/>
  <c r="S24" s="1"/>
  <c r="H23"/>
  <c r="I23" s="1"/>
  <c r="D21"/>
  <c r="M18"/>
  <c r="N18" s="1"/>
  <c r="W17"/>
  <c r="W18" s="1"/>
  <c r="X18" s="1"/>
  <c r="M17"/>
  <c r="N17" s="1"/>
  <c r="W15"/>
  <c r="X15" s="1"/>
  <c r="R15"/>
  <c r="S15" s="1"/>
  <c r="M15"/>
  <c r="H15"/>
  <c r="C15"/>
  <c r="D15" s="1"/>
  <c r="D14"/>
  <c r="D13"/>
  <c r="W11"/>
  <c r="R11"/>
  <c r="S12" s="1"/>
  <c r="H11"/>
  <c r="I12" s="1"/>
  <c r="M10"/>
  <c r="N10" s="1"/>
  <c r="M9"/>
  <c r="D9"/>
  <c r="W5"/>
  <c r="S6"/>
  <c r="H5"/>
  <c r="C5"/>
  <c r="F140" i="4"/>
  <c r="F136"/>
  <c r="F120"/>
  <c r="F112"/>
  <c r="F102"/>
  <c r="F84"/>
  <c r="F67"/>
  <c r="F51"/>
  <c r="F89"/>
  <c r="F82"/>
  <c r="F32"/>
  <c r="F133"/>
  <c r="F70"/>
  <c r="F33"/>
  <c r="F29"/>
  <c r="F83"/>
  <c r="F31"/>
  <c r="F14"/>
  <c r="F62"/>
  <c r="F41"/>
  <c r="F47"/>
  <c r="F38"/>
  <c r="F81"/>
  <c r="F107"/>
  <c r="F57"/>
  <c r="F56"/>
  <c r="F117"/>
  <c r="F54"/>
  <c r="F12"/>
  <c r="F13"/>
  <c r="F16"/>
  <c r="F69"/>
  <c r="F49"/>
  <c r="F88"/>
  <c r="F148"/>
  <c r="F15"/>
  <c r="F34"/>
  <c r="F43"/>
  <c r="F37"/>
  <c r="F79"/>
  <c r="F39"/>
  <c r="F50"/>
  <c r="F17"/>
  <c r="F21"/>
  <c r="F28"/>
  <c r="F40"/>
  <c r="F36"/>
  <c r="F134"/>
  <c r="F96"/>
  <c r="F30"/>
  <c r="F63"/>
  <c r="F108"/>
  <c r="F20"/>
  <c r="F10"/>
  <c r="F22"/>
  <c r="F46"/>
  <c r="F19"/>
  <c r="F45"/>
  <c r="F18"/>
  <c r="F23"/>
  <c r="F25"/>
  <c r="F9"/>
  <c r="B141" l="1"/>
  <c r="F156"/>
  <c r="N16" i="5"/>
  <c r="AV112" i="4"/>
  <c r="AV18"/>
  <c r="AV51"/>
  <c r="AV168"/>
  <c r="AV114"/>
  <c r="AV81"/>
  <c r="AV167"/>
  <c r="AV102"/>
  <c r="AN60"/>
  <c r="AN133"/>
  <c r="X16" i="5"/>
  <c r="X23"/>
  <c r="Y7"/>
  <c r="AR95" i="4"/>
  <c r="AP122"/>
  <c r="AP34"/>
  <c r="AP121"/>
  <c r="AP31"/>
  <c r="AX11"/>
  <c r="AX44"/>
  <c r="AX69"/>
  <c r="AX12"/>
  <c r="AX49"/>
  <c r="AX96"/>
  <c r="AX108"/>
  <c r="AX63"/>
  <c r="AX42"/>
  <c r="T7" i="5"/>
  <c r="T15"/>
  <c r="X17"/>
  <c r="C6"/>
  <c r="AT42" i="4"/>
  <c r="AT12"/>
  <c r="AP49"/>
  <c r="AP40"/>
  <c r="AX48"/>
  <c r="AX50"/>
  <c r="N9" i="5"/>
  <c r="AV83" i="4"/>
  <c r="AV37"/>
  <c r="AR204"/>
  <c r="AR203"/>
  <c r="AR148"/>
  <c r="AR202"/>
  <c r="AR201"/>
  <c r="AR56"/>
  <c r="AR200"/>
  <c r="AR86"/>
  <c r="I15" i="5"/>
  <c r="AP43" i="4"/>
  <c r="AP17"/>
  <c r="AP42"/>
  <c r="AP12"/>
  <c r="H16" i="5"/>
  <c r="H17" s="1"/>
  <c r="I17" s="1"/>
  <c r="W30"/>
  <c r="X30" s="1"/>
  <c r="I6"/>
  <c r="I11"/>
  <c r="J15"/>
  <c r="I25"/>
  <c r="R27"/>
  <c r="S26"/>
  <c r="S30"/>
  <c r="C7"/>
  <c r="D25"/>
  <c r="I16"/>
  <c r="T13"/>
  <c r="D29"/>
  <c r="J11"/>
  <c r="S25"/>
  <c r="X5"/>
  <c r="Y15"/>
  <c r="X6"/>
  <c r="Y11"/>
  <c r="D5"/>
  <c r="J13"/>
  <c r="O9"/>
  <c r="N15"/>
  <c r="S11"/>
  <c r="X12"/>
  <c r="Y23"/>
  <c r="M11"/>
  <c r="T11"/>
  <c r="S23"/>
  <c r="I29"/>
  <c r="X11"/>
  <c r="Y13"/>
  <c r="W19"/>
  <c r="H27"/>
  <c r="E6"/>
  <c r="D6"/>
  <c r="H18"/>
  <c r="I18" s="1"/>
  <c r="R32"/>
  <c r="S32" s="1"/>
  <c r="H31"/>
  <c r="I31" s="1"/>
  <c r="M19"/>
  <c r="M26"/>
  <c r="N26" s="1"/>
  <c r="C27"/>
  <c r="M30"/>
  <c r="N30" s="1"/>
  <c r="C31"/>
  <c r="E9"/>
  <c r="D7"/>
  <c r="W27"/>
  <c r="R16"/>
  <c r="S16" s="1"/>
  <c r="AY42" i="4" l="1"/>
  <c r="D42"/>
  <c r="B142"/>
  <c r="F157"/>
  <c r="AT89"/>
  <c r="AT175"/>
  <c r="AT23"/>
  <c r="AT34"/>
  <c r="AT174"/>
  <c r="AT147"/>
  <c r="AT57"/>
  <c r="AT114"/>
  <c r="AT31"/>
  <c r="AT25"/>
  <c r="AT9"/>
  <c r="AT120"/>
  <c r="AT84"/>
  <c r="AT15"/>
  <c r="AT79"/>
  <c r="AV180"/>
  <c r="AV85"/>
  <c r="AV153"/>
  <c r="AV171"/>
  <c r="AV26"/>
  <c r="AV60"/>
  <c r="AV61"/>
  <c r="AV34"/>
  <c r="AT28"/>
  <c r="AT40"/>
  <c r="AV21"/>
  <c r="AV41"/>
  <c r="AV12"/>
  <c r="D12" s="1"/>
  <c r="AV17"/>
  <c r="AN37"/>
  <c r="AN38"/>
  <c r="AN18"/>
  <c r="AN88"/>
  <c r="AX61"/>
  <c r="AX102"/>
  <c r="AX26"/>
  <c r="AX15"/>
  <c r="AX31"/>
  <c r="AX120"/>
  <c r="AX89"/>
  <c r="AX16"/>
  <c r="AX57"/>
  <c r="AX38"/>
  <c r="AX127"/>
  <c r="AX206"/>
  <c r="AX34"/>
  <c r="AX46"/>
  <c r="AX24"/>
  <c r="AX45"/>
  <c r="W31" i="5"/>
  <c r="X31" s="1"/>
  <c r="E7"/>
  <c r="AT64" i="4"/>
  <c r="AT37"/>
  <c r="Y27" i="5"/>
  <c r="X28"/>
  <c r="X27"/>
  <c r="I28"/>
  <c r="I27"/>
  <c r="C10"/>
  <c r="S28"/>
  <c r="S27"/>
  <c r="Y24"/>
  <c r="X19"/>
  <c r="Y21"/>
  <c r="X20"/>
  <c r="O24"/>
  <c r="O21"/>
  <c r="N20"/>
  <c r="N19"/>
  <c r="D8"/>
  <c r="Y19"/>
  <c r="N11"/>
  <c r="O13"/>
  <c r="O15"/>
  <c r="O19"/>
  <c r="N12"/>
  <c r="O11"/>
  <c r="M27"/>
  <c r="D10"/>
  <c r="C11"/>
  <c r="W32"/>
  <c r="X32" s="1"/>
  <c r="C32"/>
  <c r="D31"/>
  <c r="H19"/>
  <c r="M31"/>
  <c r="N31" s="1"/>
  <c r="D28"/>
  <c r="D27"/>
  <c r="R33"/>
  <c r="S33" s="1"/>
  <c r="R17"/>
  <c r="S17" s="1"/>
  <c r="M22"/>
  <c r="N22" s="1"/>
  <c r="H32"/>
  <c r="I32" s="1"/>
  <c r="AY12" i="4" l="1"/>
  <c r="AY15"/>
  <c r="D15"/>
  <c r="D34"/>
  <c r="AY34"/>
  <c r="D46"/>
  <c r="H46" s="1"/>
  <c r="AY46"/>
  <c r="AY38"/>
  <c r="D38"/>
  <c r="AY9"/>
  <c r="D9"/>
  <c r="D31"/>
  <c r="H31" s="1"/>
  <c r="AY31"/>
  <c r="H15"/>
  <c r="H9"/>
  <c r="B143"/>
  <c r="F115"/>
  <c r="H34"/>
  <c r="H38"/>
  <c r="H12"/>
  <c r="E42"/>
  <c r="H42"/>
  <c r="AP59"/>
  <c r="AP74"/>
  <c r="AP29"/>
  <c r="AP57"/>
  <c r="AY57" s="1"/>
  <c r="AP70"/>
  <c r="AP120"/>
  <c r="D120" s="1"/>
  <c r="AP69"/>
  <c r="AP63"/>
  <c r="AX65"/>
  <c r="AX107"/>
  <c r="AX21"/>
  <c r="AX64"/>
  <c r="AX22"/>
  <c r="AX82"/>
  <c r="AX13"/>
  <c r="AX10"/>
  <c r="AX88"/>
  <c r="AX20"/>
  <c r="AX17"/>
  <c r="AX25"/>
  <c r="AY25" s="1"/>
  <c r="AX157"/>
  <c r="AX91"/>
  <c r="AX23"/>
  <c r="AX79"/>
  <c r="J27" i="5"/>
  <c r="AT54" i="4"/>
  <c r="AT41"/>
  <c r="AT20"/>
  <c r="AT14"/>
  <c r="AT11"/>
  <c r="AT100"/>
  <c r="AT21"/>
  <c r="AT22"/>
  <c r="O27" i="5"/>
  <c r="N27"/>
  <c r="N28"/>
  <c r="I19"/>
  <c r="I20"/>
  <c r="J23"/>
  <c r="J24"/>
  <c r="J21"/>
  <c r="J19"/>
  <c r="M23"/>
  <c r="R18"/>
  <c r="S18" s="1"/>
  <c r="D32"/>
  <c r="C33"/>
  <c r="W33"/>
  <c r="X33" s="1"/>
  <c r="H33"/>
  <c r="I33" s="1"/>
  <c r="M32"/>
  <c r="N32" s="1"/>
  <c r="R34"/>
  <c r="S34" s="1"/>
  <c r="E13"/>
  <c r="D12"/>
  <c r="D11"/>
  <c r="E15"/>
  <c r="C16"/>
  <c r="E11"/>
  <c r="AY10" i="4" l="1"/>
  <c r="D10"/>
  <c r="D57"/>
  <c r="D25"/>
  <c r="AY120"/>
  <c r="D20"/>
  <c r="AY20"/>
  <c r="D21"/>
  <c r="AY21"/>
  <c r="AY63"/>
  <c r="D63"/>
  <c r="H63" s="1"/>
  <c r="H120"/>
  <c r="H25"/>
  <c r="B144"/>
  <c r="F158"/>
  <c r="H21"/>
  <c r="H20"/>
  <c r="H10"/>
  <c r="H57"/>
  <c r="N24" i="5"/>
  <c r="O23"/>
  <c r="N23"/>
  <c r="R19"/>
  <c r="R35"/>
  <c r="H34"/>
  <c r="I34" s="1"/>
  <c r="D16"/>
  <c r="C17"/>
  <c r="W34"/>
  <c r="X34" s="1"/>
  <c r="C34"/>
  <c r="D33"/>
  <c r="M33"/>
  <c r="N33" s="1"/>
  <c r="B145" i="4" l="1"/>
  <c r="F159"/>
  <c r="T38" i="5"/>
  <c r="T35"/>
  <c r="S35"/>
  <c r="T37"/>
  <c r="T21"/>
  <c r="S20"/>
  <c r="T24"/>
  <c r="S19"/>
  <c r="T19"/>
  <c r="T23"/>
  <c r="T27"/>
  <c r="M34"/>
  <c r="N34" s="1"/>
  <c r="H35"/>
  <c r="R36"/>
  <c r="D34"/>
  <c r="C35"/>
  <c r="W35"/>
  <c r="C18"/>
  <c r="D17"/>
  <c r="B146" i="4" l="1"/>
  <c r="F160"/>
  <c r="AT188"/>
  <c r="AT125"/>
  <c r="AT39"/>
  <c r="AT32"/>
  <c r="AT186"/>
  <c r="AT184"/>
  <c r="AT185"/>
  <c r="AT30"/>
  <c r="AT26"/>
  <c r="AT49"/>
  <c r="AT18"/>
  <c r="AT143"/>
  <c r="AT68"/>
  <c r="AT43"/>
  <c r="AT17"/>
  <c r="AT182"/>
  <c r="AX209"/>
  <c r="AX161"/>
  <c r="AX210"/>
  <c r="AX60"/>
  <c r="AX87"/>
  <c r="AX37"/>
  <c r="AX95"/>
  <c r="AX211"/>
  <c r="AX54"/>
  <c r="AX39"/>
  <c r="AX56"/>
  <c r="AX148"/>
  <c r="AX117"/>
  <c r="AX212"/>
  <c r="AX81"/>
  <c r="J35" i="5"/>
  <c r="I35"/>
  <c r="Y37"/>
  <c r="X35"/>
  <c r="Y35"/>
  <c r="Y38"/>
  <c r="S36"/>
  <c r="S37"/>
  <c r="W36"/>
  <c r="C19"/>
  <c r="D18"/>
  <c r="H36"/>
  <c r="I36" s="1"/>
  <c r="E38"/>
  <c r="C36"/>
  <c r="D35"/>
  <c r="M35"/>
  <c r="D49" i="4" l="1"/>
  <c r="AY49"/>
  <c r="D17"/>
  <c r="AY17"/>
  <c r="D18"/>
  <c r="AY18"/>
  <c r="D39"/>
  <c r="AY39"/>
  <c r="H17"/>
  <c r="H18"/>
  <c r="H39"/>
  <c r="B147"/>
  <c r="F106"/>
  <c r="H49"/>
  <c r="E35" i="5"/>
  <c r="AT133" i="4"/>
  <c r="AT33"/>
  <c r="AT88"/>
  <c r="AT48"/>
  <c r="AT19"/>
  <c r="AT65"/>
  <c r="AT60"/>
  <c r="AT50"/>
  <c r="AT134"/>
  <c r="AT131"/>
  <c r="AT45"/>
  <c r="AT69"/>
  <c r="AT112"/>
  <c r="AT24"/>
  <c r="AT96"/>
  <c r="AT62"/>
  <c r="N35" i="5"/>
  <c r="O38"/>
  <c r="O37"/>
  <c r="O35"/>
  <c r="X37"/>
  <c r="X36"/>
  <c r="C37"/>
  <c r="D36"/>
  <c r="H37"/>
  <c r="M36"/>
  <c r="C22"/>
  <c r="E24"/>
  <c r="D20"/>
  <c r="E21"/>
  <c r="D19"/>
  <c r="E27"/>
  <c r="E19"/>
  <c r="D19" i="4" l="1"/>
  <c r="H19" s="1"/>
  <c r="AY19"/>
  <c r="AY69"/>
  <c r="D69"/>
  <c r="H69" s="1"/>
  <c r="B148"/>
  <c r="F161"/>
  <c r="N37" i="5"/>
  <c r="N36"/>
  <c r="I37"/>
  <c r="J37"/>
  <c r="C23"/>
  <c r="D22"/>
  <c r="D37"/>
  <c r="D38"/>
  <c r="H38" s="1"/>
  <c r="E37"/>
  <c r="B149" i="4" l="1"/>
  <c r="F137"/>
  <c r="J38" i="5"/>
  <c r="I38"/>
  <c r="H39"/>
  <c r="I39" s="1"/>
  <c r="E23"/>
  <c r="D24"/>
  <c r="D23"/>
  <c r="F162" i="4" l="1"/>
  <c r="B150"/>
  <c r="H40" i="5"/>
  <c r="I40" s="1"/>
  <c r="B151" i="4" l="1"/>
  <c r="F165"/>
  <c r="H41" i="5"/>
  <c r="I41" s="1"/>
  <c r="B152" i="4" l="1"/>
  <c r="F167"/>
  <c r="H42" i="5"/>
  <c r="I42" s="1"/>
  <c r="B153" i="4" l="1"/>
  <c r="F168"/>
  <c r="H43" i="5"/>
  <c r="B154" i="4" l="1"/>
  <c r="F170"/>
  <c r="I43" i="5"/>
  <c r="AX52" i="4"/>
  <c r="AX223"/>
  <c r="AX229"/>
  <c r="AX225"/>
  <c r="AX224"/>
  <c r="AX228"/>
  <c r="AX227"/>
  <c r="AX51"/>
  <c r="AX29"/>
  <c r="AX36"/>
  <c r="AX226"/>
  <c r="AX230"/>
  <c r="AX30"/>
  <c r="AX68"/>
  <c r="AX32"/>
  <c r="AX114"/>
  <c r="H44" i="5"/>
  <c r="I44" s="1"/>
  <c r="D29" i="4" l="1"/>
  <c r="AY29"/>
  <c r="AY32"/>
  <c r="D32"/>
  <c r="H29"/>
  <c r="H32"/>
  <c r="B155"/>
  <c r="F171"/>
  <c r="H45" i="5"/>
  <c r="I45" s="1"/>
  <c r="B156" i="4" l="1"/>
  <c r="F172"/>
  <c r="H46" i="5"/>
  <c r="I46" s="1"/>
  <c r="F123" i="4" l="1"/>
  <c r="B157"/>
  <c r="H47" i="5"/>
  <c r="I47" s="1"/>
  <c r="B158" i="4" l="1"/>
  <c r="F173"/>
  <c r="H48" i="5"/>
  <c r="I48" s="1"/>
  <c r="F124" i="4" l="1"/>
  <c r="B159"/>
  <c r="H49" i="5"/>
  <c r="I49" s="1"/>
  <c r="B160" i="4" l="1"/>
  <c r="F174"/>
  <c r="H50" i="5"/>
  <c r="I50" s="1"/>
  <c r="B161" i="4" l="1"/>
  <c r="F175"/>
  <c r="H51" i="5"/>
  <c r="B162" i="4" l="1"/>
  <c r="F176"/>
  <c r="I51" i="5"/>
  <c r="AX136" i="4"/>
  <c r="AX164"/>
  <c r="AX231"/>
  <c r="AX62"/>
  <c r="AX43"/>
  <c r="H52" i="5"/>
  <c r="I52" s="1"/>
  <c r="AY43" i="4" l="1"/>
  <c r="D43"/>
  <c r="H43" s="1"/>
  <c r="B163"/>
  <c r="F151"/>
  <c r="H53" i="5"/>
  <c r="I53" s="1"/>
  <c r="B164" i="4" l="1"/>
  <c r="F180"/>
  <c r="H54" i="5"/>
  <c r="I54" s="1"/>
  <c r="B165" i="4" l="1"/>
  <c r="F149"/>
  <c r="H55" i="5"/>
  <c r="I55" s="1"/>
  <c r="F150" i="4" l="1"/>
  <c r="B166"/>
  <c r="H56" i="5"/>
  <c r="I56" s="1"/>
  <c r="B167" i="4" l="1"/>
  <c r="F181"/>
  <c r="H57" i="5"/>
  <c r="I57" s="1"/>
  <c r="B168" i="4" l="1"/>
  <c r="F143"/>
  <c r="H58" i="5"/>
  <c r="I58" s="1"/>
  <c r="B169" i="4" l="1"/>
  <c r="F182"/>
  <c r="H59" i="5"/>
  <c r="I59" s="1"/>
  <c r="B170" i="4" l="1"/>
  <c r="F183"/>
  <c r="H60" i="5"/>
  <c r="I60" s="1"/>
  <c r="B171" i="4" l="1"/>
  <c r="F184"/>
  <c r="H61" i="5"/>
  <c r="I61" s="1"/>
  <c r="B172" i="4" l="1"/>
  <c r="F185"/>
  <c r="H62" i="5"/>
  <c r="I62" s="1"/>
  <c r="B173" i="4" l="1"/>
  <c r="F186"/>
  <c r="H63" i="5"/>
  <c r="I63" s="1"/>
  <c r="B174" i="4" l="1"/>
  <c r="F187"/>
  <c r="H64" i="5"/>
  <c r="I64" s="1"/>
  <c r="B175" i="4" l="1"/>
  <c r="F188"/>
  <c r="H65" i="5"/>
  <c r="I65" s="1"/>
  <c r="B176" i="4" l="1"/>
  <c r="F189"/>
  <c r="H66" i="5"/>
  <c r="I66" s="1"/>
  <c r="B177" i="4" l="1"/>
  <c r="F142"/>
  <c r="H67" i="5"/>
  <c r="I67" s="1"/>
  <c r="B178" i="4" l="1"/>
  <c r="F190"/>
  <c r="H68" i="5"/>
  <c r="B179" i="4" l="1"/>
  <c r="F191"/>
  <c r="I68" i="5"/>
  <c r="AX113" i="4"/>
  <c r="AP202"/>
  <c r="AX204"/>
  <c r="AX203"/>
  <c r="AP203"/>
  <c r="AX76"/>
  <c r="AP76"/>
  <c r="AX86"/>
  <c r="AP86"/>
  <c r="AX77"/>
  <c r="AP77"/>
  <c r="AX59"/>
  <c r="AX74"/>
  <c r="AP230"/>
  <c r="AP226"/>
  <c r="AP222"/>
  <c r="AP160"/>
  <c r="AP216"/>
  <c r="AP66"/>
  <c r="AP210"/>
  <c r="AP127"/>
  <c r="AP185"/>
  <c r="AP180"/>
  <c r="AP68"/>
  <c r="AP171"/>
  <c r="AP168"/>
  <c r="AP89"/>
  <c r="AP107"/>
  <c r="AP97"/>
  <c r="AP131"/>
  <c r="AP47"/>
  <c r="AP26"/>
  <c r="AP114"/>
  <c r="AP45"/>
  <c r="AP54"/>
  <c r="AP11"/>
  <c r="AP100"/>
  <c r="AP48"/>
  <c r="AP28"/>
  <c r="AP13"/>
  <c r="AP37"/>
  <c r="AP52"/>
  <c r="AP219"/>
  <c r="AP161"/>
  <c r="AP196"/>
  <c r="AP174"/>
  <c r="AP82"/>
  <c r="AP36"/>
  <c r="AP113"/>
  <c r="AX201"/>
  <c r="AP204"/>
  <c r="AP229"/>
  <c r="AP225"/>
  <c r="AP221"/>
  <c r="AP218"/>
  <c r="AP215"/>
  <c r="AP136"/>
  <c r="AP209"/>
  <c r="AP87"/>
  <c r="AP188"/>
  <c r="AP184"/>
  <c r="AP153"/>
  <c r="AP141"/>
  <c r="AP231"/>
  <c r="AP167"/>
  <c r="AP56"/>
  <c r="AP95"/>
  <c r="AP30"/>
  <c r="AP101"/>
  <c r="AP51"/>
  <c r="AP117"/>
  <c r="AP211"/>
  <c r="AP65"/>
  <c r="AP60"/>
  <c r="AP96"/>
  <c r="AP108"/>
  <c r="AP88"/>
  <c r="AP27"/>
  <c r="AP50"/>
  <c r="AP140"/>
  <c r="AP22"/>
  <c r="AP223"/>
  <c r="AP213"/>
  <c r="AP197"/>
  <c r="AP143"/>
  <c r="AP84"/>
  <c r="AP81"/>
  <c r="AP44"/>
  <c r="AP23"/>
  <c r="AP201"/>
  <c r="AX200"/>
  <c r="AP164"/>
  <c r="AP228"/>
  <c r="AP224"/>
  <c r="AP220"/>
  <c r="AP152"/>
  <c r="AP214"/>
  <c r="AP212"/>
  <c r="AP206"/>
  <c r="AP148"/>
  <c r="AP125"/>
  <c r="AP182"/>
  <c r="AP85"/>
  <c r="AP175"/>
  <c r="AP147"/>
  <c r="AP157"/>
  <c r="AP61"/>
  <c r="AP105"/>
  <c r="AP102"/>
  <c r="AP83"/>
  <c r="AP112"/>
  <c r="AP62"/>
  <c r="AP91"/>
  <c r="AP79"/>
  <c r="AP33"/>
  <c r="AP67"/>
  <c r="AP55"/>
  <c r="AP200"/>
  <c r="AX202"/>
  <c r="AP227"/>
  <c r="AP217"/>
  <c r="AP16"/>
  <c r="AP186"/>
  <c r="AP58"/>
  <c r="AP134"/>
  <c r="AP133"/>
  <c r="AP24"/>
  <c r="AP64"/>
  <c r="AX220"/>
  <c r="AX216"/>
  <c r="AX143"/>
  <c r="AX186"/>
  <c r="AX184"/>
  <c r="AX152"/>
  <c r="AX222"/>
  <c r="AX66"/>
  <c r="AX182"/>
  <c r="AX174"/>
  <c r="AX219"/>
  <c r="AX217"/>
  <c r="AX188"/>
  <c r="AX125"/>
  <c r="AX218"/>
  <c r="AX213"/>
  <c r="AX100"/>
  <c r="AX85"/>
  <c r="AX131"/>
  <c r="AX180"/>
  <c r="AX153"/>
  <c r="AX196"/>
  <c r="AX168"/>
  <c r="AX167"/>
  <c r="AX221"/>
  <c r="AX147"/>
  <c r="AX33"/>
  <c r="AX105"/>
  <c r="AX112"/>
  <c r="AX175"/>
  <c r="AX185"/>
  <c r="AX214"/>
  <c r="AX41"/>
  <c r="AX133"/>
  <c r="AX83"/>
  <c r="AX171"/>
  <c r="AX197"/>
  <c r="AX215"/>
  <c r="AX84"/>
  <c r="AX70"/>
  <c r="AX122"/>
  <c r="AX47"/>
  <c r="AX28"/>
  <c r="AX40"/>
  <c r="AX27"/>
  <c r="AX97"/>
  <c r="AX14"/>
  <c r="AX160"/>
  <c r="AX141"/>
  <c r="AX58"/>
  <c r="AX101"/>
  <c r="AX121"/>
  <c r="AX134"/>
  <c r="AX140"/>
  <c r="E120"/>
  <c r="AY27" l="1"/>
  <c r="D27"/>
  <c r="D122"/>
  <c r="AY122"/>
  <c r="AY197"/>
  <c r="D197"/>
  <c r="AY41"/>
  <c r="D41"/>
  <c r="D112"/>
  <c r="AY112"/>
  <c r="D221"/>
  <c r="AY221"/>
  <c r="D153"/>
  <c r="AY153"/>
  <c r="D100"/>
  <c r="AY100"/>
  <c r="D188"/>
  <c r="AY188"/>
  <c r="D182"/>
  <c r="AY182"/>
  <c r="D184"/>
  <c r="AY184"/>
  <c r="D220"/>
  <c r="AY220"/>
  <c r="D55"/>
  <c r="AY55"/>
  <c r="AY91"/>
  <c r="D91"/>
  <c r="D102"/>
  <c r="AY102"/>
  <c r="D228"/>
  <c r="AY228"/>
  <c r="D23"/>
  <c r="AY23"/>
  <c r="AY22"/>
  <c r="D22"/>
  <c r="AY88"/>
  <c r="D88"/>
  <c r="D65"/>
  <c r="AY65"/>
  <c r="D136"/>
  <c r="AY136"/>
  <c r="AY225"/>
  <c r="D225"/>
  <c r="D37"/>
  <c r="AY37"/>
  <c r="D114"/>
  <c r="AY114"/>
  <c r="D127"/>
  <c r="AY127"/>
  <c r="AY74"/>
  <c r="D74"/>
  <c r="AY113"/>
  <c r="D113"/>
  <c r="D134"/>
  <c r="AY134"/>
  <c r="D160"/>
  <c r="AY160"/>
  <c r="AY40"/>
  <c r="D40"/>
  <c r="D70"/>
  <c r="AY70"/>
  <c r="AY171"/>
  <c r="D171"/>
  <c r="AY214"/>
  <c r="D214"/>
  <c r="AY105"/>
  <c r="D105"/>
  <c r="D167"/>
  <c r="AY167"/>
  <c r="AY180"/>
  <c r="D180"/>
  <c r="D213"/>
  <c r="AY213"/>
  <c r="D217"/>
  <c r="AY217"/>
  <c r="D66"/>
  <c r="AY66"/>
  <c r="D186"/>
  <c r="AY186"/>
  <c r="D64"/>
  <c r="AY64"/>
  <c r="D227"/>
  <c r="AY227"/>
  <c r="AY67"/>
  <c r="D67"/>
  <c r="AY62"/>
  <c r="D62"/>
  <c r="D148"/>
  <c r="AY148"/>
  <c r="AY164"/>
  <c r="D164"/>
  <c r="D44"/>
  <c r="AY44"/>
  <c r="D108"/>
  <c r="AY108"/>
  <c r="AY211"/>
  <c r="D211"/>
  <c r="AY30"/>
  <c r="D30"/>
  <c r="AY231"/>
  <c r="D231"/>
  <c r="AY229"/>
  <c r="D229"/>
  <c r="D36"/>
  <c r="AY36"/>
  <c r="AY161"/>
  <c r="D161"/>
  <c r="AY13"/>
  <c r="D13"/>
  <c r="D11"/>
  <c r="AY11"/>
  <c r="AY26"/>
  <c r="D26"/>
  <c r="D107"/>
  <c r="AY107"/>
  <c r="D68"/>
  <c r="AY68"/>
  <c r="D210"/>
  <c r="AY210"/>
  <c r="D59"/>
  <c r="AY59"/>
  <c r="D86"/>
  <c r="AY86"/>
  <c r="D203"/>
  <c r="AY203"/>
  <c r="D141"/>
  <c r="AY141"/>
  <c r="D101"/>
  <c r="AY101"/>
  <c r="D28"/>
  <c r="AY28"/>
  <c r="D84"/>
  <c r="AY84"/>
  <c r="AY83"/>
  <c r="D83"/>
  <c r="D185"/>
  <c r="AY185"/>
  <c r="D33"/>
  <c r="AY33"/>
  <c r="AY168"/>
  <c r="D168"/>
  <c r="D131"/>
  <c r="AY131"/>
  <c r="D218"/>
  <c r="AY218"/>
  <c r="D219"/>
  <c r="AY219"/>
  <c r="D222"/>
  <c r="AY222"/>
  <c r="AY143"/>
  <c r="D143"/>
  <c r="AY24"/>
  <c r="D24"/>
  <c r="D202"/>
  <c r="AY202"/>
  <c r="AY61"/>
  <c r="D61"/>
  <c r="AY206"/>
  <c r="D206"/>
  <c r="D200"/>
  <c r="AY200"/>
  <c r="AY81"/>
  <c r="D81"/>
  <c r="D50"/>
  <c r="AY50"/>
  <c r="D96"/>
  <c r="AY96"/>
  <c r="AY117"/>
  <c r="D117"/>
  <c r="D95"/>
  <c r="AY95"/>
  <c r="AY87"/>
  <c r="D87"/>
  <c r="AY82"/>
  <c r="D82"/>
  <c r="AY54"/>
  <c r="D54"/>
  <c r="D89"/>
  <c r="AY89"/>
  <c r="AY226"/>
  <c r="D226"/>
  <c r="D204"/>
  <c r="AY204"/>
  <c r="D121"/>
  <c r="AY121"/>
  <c r="D14"/>
  <c r="AY14"/>
  <c r="D140"/>
  <c r="AY140"/>
  <c r="D58"/>
  <c r="AY58"/>
  <c r="AY97"/>
  <c r="D97"/>
  <c r="D47"/>
  <c r="AY47"/>
  <c r="AY215"/>
  <c r="D215"/>
  <c r="AY133"/>
  <c r="D133"/>
  <c r="D175"/>
  <c r="AY175"/>
  <c r="D147"/>
  <c r="AY147"/>
  <c r="AY196"/>
  <c r="D196"/>
  <c r="D85"/>
  <c r="AY85"/>
  <c r="D125"/>
  <c r="AY125"/>
  <c r="AY174"/>
  <c r="D174"/>
  <c r="D152"/>
  <c r="AY152"/>
  <c r="D216"/>
  <c r="AY216"/>
  <c r="D16"/>
  <c r="AY16"/>
  <c r="AY79"/>
  <c r="D79"/>
  <c r="AY157"/>
  <c r="D157"/>
  <c r="AY212"/>
  <c r="D212"/>
  <c r="H212" s="1"/>
  <c r="D224"/>
  <c r="AY224"/>
  <c r="AY223"/>
  <c r="D223"/>
  <c r="E223" s="1"/>
  <c r="D60"/>
  <c r="AY60"/>
  <c r="AY51"/>
  <c r="D51"/>
  <c r="H51" s="1"/>
  <c r="D56"/>
  <c r="AY56"/>
  <c r="D209"/>
  <c r="AY209"/>
  <c r="D201"/>
  <c r="AY201"/>
  <c r="AY52"/>
  <c r="D52"/>
  <c r="AY48"/>
  <c r="D48"/>
  <c r="D45"/>
  <c r="H45" s="1"/>
  <c r="AY45"/>
  <c r="AY230"/>
  <c r="D230"/>
  <c r="AY77"/>
  <c r="D77"/>
  <c r="AY76"/>
  <c r="D76"/>
  <c r="E76" s="1"/>
  <c r="E131"/>
  <c r="H96"/>
  <c r="H226"/>
  <c r="H134"/>
  <c r="H197"/>
  <c r="H112"/>
  <c r="H188"/>
  <c r="H184"/>
  <c r="H102"/>
  <c r="H23"/>
  <c r="H88"/>
  <c r="H37"/>
  <c r="H127"/>
  <c r="E113"/>
  <c r="H83"/>
  <c r="H219"/>
  <c r="E200"/>
  <c r="H160"/>
  <c r="H70"/>
  <c r="H167"/>
  <c r="E213"/>
  <c r="E66"/>
  <c r="H148"/>
  <c r="H231"/>
  <c r="H36"/>
  <c r="H26"/>
  <c r="H203"/>
  <c r="H218"/>
  <c r="E202"/>
  <c r="H117"/>
  <c r="H133"/>
  <c r="H175"/>
  <c r="H125"/>
  <c r="H152"/>
  <c r="H16"/>
  <c r="H56"/>
  <c r="H201"/>
  <c r="H48"/>
  <c r="B180"/>
  <c r="F192"/>
  <c r="E147"/>
  <c r="E216"/>
  <c r="E91"/>
  <c r="H22"/>
  <c r="H65"/>
  <c r="H28"/>
  <c r="E143"/>
  <c r="H206"/>
  <c r="H81"/>
  <c r="H82"/>
  <c r="H204"/>
  <c r="E209"/>
  <c r="H196"/>
  <c r="H79"/>
  <c r="H182"/>
  <c r="E74"/>
  <c r="E214"/>
  <c r="E64"/>
  <c r="H13"/>
  <c r="E61"/>
  <c r="H87"/>
  <c r="H140"/>
  <c r="H58"/>
  <c r="H174"/>
  <c r="H60"/>
  <c r="H89"/>
  <c r="H41"/>
  <c r="E153"/>
  <c r="E100"/>
  <c r="E220"/>
  <c r="H228"/>
  <c r="H225"/>
  <c r="H168"/>
  <c r="H171"/>
  <c r="E105"/>
  <c r="H217"/>
  <c r="H186"/>
  <c r="H62"/>
  <c r="E44"/>
  <c r="H108"/>
  <c r="H30"/>
  <c r="H11"/>
  <c r="H107"/>
  <c r="H141"/>
  <c r="H185"/>
  <c r="H50"/>
  <c r="H47"/>
  <c r="H215"/>
  <c r="H136"/>
  <c r="H40"/>
  <c r="E180"/>
  <c r="H114"/>
  <c r="H14"/>
  <c r="E222"/>
  <c r="H54"/>
  <c r="H220"/>
  <c r="H222"/>
  <c r="E171"/>
  <c r="E228"/>
  <c r="E11"/>
  <c r="E141"/>
  <c r="E34"/>
  <c r="B181" l="1"/>
  <c r="F193"/>
  <c r="H143"/>
  <c r="H147"/>
  <c r="H131"/>
  <c r="H61"/>
  <c r="H223"/>
  <c r="E65"/>
  <c r="E226"/>
  <c r="E225"/>
  <c r="H209"/>
  <c r="E174"/>
  <c r="H100"/>
  <c r="E217"/>
  <c r="E182"/>
  <c r="H74"/>
  <c r="E58"/>
  <c r="H216"/>
  <c r="H91"/>
  <c r="E201"/>
  <c r="H153"/>
  <c r="E186"/>
  <c r="E140"/>
  <c r="H202"/>
  <c r="H180"/>
  <c r="E114"/>
  <c r="E219"/>
  <c r="H105"/>
  <c r="E204"/>
  <c r="E218"/>
  <c r="H214"/>
  <c r="E127"/>
  <c r="E188"/>
  <c r="H213"/>
  <c r="E152"/>
  <c r="E167"/>
  <c r="H64"/>
  <c r="E168"/>
  <c r="H113"/>
  <c r="H44"/>
  <c r="H76"/>
  <c r="E196"/>
  <c r="E60"/>
  <c r="H200"/>
  <c r="E125"/>
  <c r="H66"/>
  <c r="E48"/>
  <c r="E184"/>
  <c r="E26"/>
  <c r="E203"/>
  <c r="E121"/>
  <c r="H121"/>
  <c r="E211"/>
  <c r="H211"/>
  <c r="E67"/>
  <c r="H67"/>
  <c r="E77"/>
  <c r="H77"/>
  <c r="E52"/>
  <c r="H52"/>
  <c r="E221"/>
  <c r="H221"/>
  <c r="E122"/>
  <c r="H122"/>
  <c r="E85"/>
  <c r="H85"/>
  <c r="E59"/>
  <c r="H59"/>
  <c r="E68"/>
  <c r="H68"/>
  <c r="E24"/>
  <c r="H24"/>
  <c r="E84"/>
  <c r="H84"/>
  <c r="E210"/>
  <c r="H210"/>
  <c r="E161"/>
  <c r="H161"/>
  <c r="E95"/>
  <c r="H95"/>
  <c r="E33"/>
  <c r="H33"/>
  <c r="E101"/>
  <c r="H101"/>
  <c r="E97"/>
  <c r="H97"/>
  <c r="E229"/>
  <c r="H229"/>
  <c r="E164"/>
  <c r="H164"/>
  <c r="E227"/>
  <c r="H227"/>
  <c r="E230"/>
  <c r="H230"/>
  <c r="E55"/>
  <c r="H55"/>
  <c r="E27"/>
  <c r="H27"/>
  <c r="E224"/>
  <c r="H224"/>
  <c r="E157"/>
  <c r="H157"/>
  <c r="E86"/>
  <c r="H86"/>
  <c r="E47"/>
  <c r="E88"/>
  <c r="E54"/>
  <c r="E89"/>
  <c r="E32"/>
  <c r="B182" l="1"/>
  <c r="F196"/>
  <c r="E87"/>
  <c r="B183" l="1"/>
  <c r="F197"/>
  <c r="E212"/>
  <c r="E185"/>
  <c r="E160"/>
  <c r="E136"/>
  <c r="E51"/>
  <c r="E13"/>
  <c r="E70"/>
  <c r="E197"/>
  <c r="E112"/>
  <c r="E107"/>
  <c r="B184" l="1"/>
  <c r="F199"/>
  <c r="E206"/>
  <c r="E102"/>
  <c r="E49"/>
  <c r="E37"/>
  <c r="E38"/>
  <c r="E40"/>
  <c r="E79"/>
  <c r="E15"/>
  <c r="E29"/>
  <c r="E82"/>
  <c r="E69"/>
  <c r="E12"/>
  <c r="B185" l="1"/>
  <c r="F200"/>
  <c r="E28"/>
  <c r="E117"/>
  <c r="E56"/>
  <c r="E41"/>
  <c r="E148"/>
  <c r="E215"/>
  <c r="E81"/>
  <c r="E83"/>
  <c r="E43"/>
  <c r="E31"/>
  <c r="E20"/>
  <c r="E57"/>
  <c r="E10"/>
  <c r="E17"/>
  <c r="E63"/>
  <c r="E96"/>
  <c r="E46"/>
  <c r="E231"/>
  <c r="E133"/>
  <c r="E175"/>
  <c r="E21"/>
  <c r="E108"/>
  <c r="E36"/>
  <c r="E14"/>
  <c r="E19"/>
  <c r="E45"/>
  <c r="E25"/>
  <c r="E50"/>
  <c r="E22"/>
  <c r="E18"/>
  <c r="E23"/>
  <c r="E62"/>
  <c r="E134"/>
  <c r="E30"/>
  <c r="E9"/>
  <c r="E39"/>
  <c r="E16"/>
  <c r="B186" l="1"/>
  <c r="F201"/>
  <c r="B187" l="1"/>
  <c r="F202"/>
  <c r="B188" l="1"/>
  <c r="F203"/>
  <c r="B189" l="1"/>
  <c r="F204"/>
  <c r="B190" l="1"/>
  <c r="F87"/>
  <c r="B191" l="1"/>
  <c r="F205"/>
  <c r="B192" l="1"/>
  <c r="F206"/>
  <c r="B193" l="1"/>
  <c r="F207"/>
  <c r="B194" l="1"/>
  <c r="F208"/>
  <c r="B195" l="1"/>
  <c r="F209"/>
  <c r="B196" l="1"/>
  <c r="F210"/>
  <c r="B197" l="1"/>
  <c r="F211"/>
  <c r="B198" l="1"/>
  <c r="F212"/>
  <c r="B199" l="1"/>
  <c r="F213"/>
  <c r="B200" l="1"/>
  <c r="F214"/>
  <c r="B201" l="1"/>
  <c r="F215"/>
  <c r="B202" l="1"/>
  <c r="F216"/>
  <c r="B203" l="1"/>
  <c r="F217"/>
  <c r="B204" l="1"/>
  <c r="F152"/>
  <c r="B205" l="1"/>
  <c r="F218"/>
  <c r="B206" l="1"/>
  <c r="F219"/>
  <c r="B207" l="1"/>
  <c r="F220"/>
  <c r="B208" l="1"/>
  <c r="F221"/>
  <c r="B209" l="1"/>
  <c r="F222"/>
  <c r="B210" l="1"/>
  <c r="F223"/>
  <c r="B211" l="1"/>
  <c r="F224"/>
  <c r="B212" l="1"/>
  <c r="F225"/>
  <c r="B213" l="1"/>
  <c r="F226"/>
  <c r="B214" l="1"/>
  <c r="F227"/>
  <c r="B215" l="1"/>
  <c r="F228"/>
  <c r="B216" l="1"/>
  <c r="F229"/>
  <c r="B217" l="1"/>
  <c r="F230"/>
  <c r="B218" l="1"/>
  <c r="F231"/>
  <c r="B219" l="1"/>
  <c r="B220" s="1"/>
  <c r="B221" s="1"/>
  <c r="B222" s="1"/>
  <c r="B223" s="1"/>
  <c r="F164"/>
</calcChain>
</file>

<file path=xl/sharedStrings.xml><?xml version="1.0" encoding="utf-8"?>
<sst xmlns="http://schemas.openxmlformats.org/spreadsheetml/2006/main" count="345" uniqueCount="267">
  <si>
    <t>Рейтинг</t>
  </si>
  <si>
    <t>Первая категория</t>
  </si>
  <si>
    <t>место</t>
  </si>
  <si>
    <t>очки</t>
  </si>
  <si>
    <t>Турнир первой категории</t>
  </si>
  <si>
    <t>Турнир высшей категории</t>
  </si>
  <si>
    <t>Турсунханов Болат</t>
  </si>
  <si>
    <t>Цой Александр</t>
  </si>
  <si>
    <t>Пупченок Игорь</t>
  </si>
  <si>
    <t>Тенизбаев Асхат</t>
  </si>
  <si>
    <t>Нарембаев Талгат</t>
  </si>
  <si>
    <t>Краснобородкин Сергей</t>
  </si>
  <si>
    <t>Иманов Кайрат</t>
  </si>
  <si>
    <t>Мун Михаил</t>
  </si>
  <si>
    <t>Балгарин Ерлан</t>
  </si>
  <si>
    <t>Хан Николай</t>
  </si>
  <si>
    <t>Кобланды Фархад</t>
  </si>
  <si>
    <t>Окороков Александр</t>
  </si>
  <si>
    <t>Салпагаров Султан</t>
  </si>
  <si>
    <t>Брушковский Константин</t>
  </si>
  <si>
    <t>Осмонов Алик</t>
  </si>
  <si>
    <t>Иркенов Азербай</t>
  </si>
  <si>
    <t>Доп. показатель: сумма очков - сумма мест</t>
  </si>
  <si>
    <t>Сактаганов Максат</t>
  </si>
  <si>
    <t>Турниров сыграно</t>
  </si>
  <si>
    <t>Вторая категория</t>
  </si>
  <si>
    <t>Турнир второй категории</t>
  </si>
  <si>
    <t>Кузьменко Александр</t>
  </si>
  <si>
    <t>Муханов Ермек</t>
  </si>
  <si>
    <t>Чолпанкулов Мурат</t>
  </si>
  <si>
    <t>Коренский Игорь</t>
  </si>
  <si>
    <t>Шахворостов Сергей</t>
  </si>
  <si>
    <t>Никулин Борис</t>
  </si>
  <si>
    <t>Жансеитов Мухтар</t>
  </si>
  <si>
    <t>Зуев Михаил</t>
  </si>
  <si>
    <t>Баймухаметов Марат</t>
  </si>
  <si>
    <t>Валетов Денис</t>
  </si>
  <si>
    <t>Баймаханов Нуржан</t>
  </si>
  <si>
    <t>Сотников Антон</t>
  </si>
  <si>
    <t>Байзаков Нуржан</t>
  </si>
  <si>
    <t>Дмитриев Дмитрий</t>
  </si>
  <si>
    <t>Гильванов Андрей</t>
  </si>
  <si>
    <t>Бекбаев Аскар</t>
  </si>
  <si>
    <t>Муржуков Тимур</t>
  </si>
  <si>
    <t>Раисов Аманжол</t>
  </si>
  <si>
    <t>Садыков Асхат</t>
  </si>
  <si>
    <t>Тойганбаев Адиль</t>
  </si>
  <si>
    <t>Тульбасов Серик</t>
  </si>
  <si>
    <t>Сабитов Идель</t>
  </si>
  <si>
    <t>Коробко Сергей</t>
  </si>
  <si>
    <t>Маликов Игорь</t>
  </si>
  <si>
    <t>Гончаров Юрий</t>
  </si>
  <si>
    <t>Тартаковский Михаил</t>
  </si>
  <si>
    <t>Атыгаев Чокан</t>
  </si>
  <si>
    <t>Мубарак Джимми</t>
  </si>
  <si>
    <t>Аманбаев Берик</t>
  </si>
  <si>
    <t>Шибаева Юлия</t>
  </si>
  <si>
    <t>Харин Дмитрий</t>
  </si>
  <si>
    <t>Дробов Сергей</t>
  </si>
  <si>
    <t>Борян Армен</t>
  </si>
  <si>
    <t>Адильханов Мурат</t>
  </si>
  <si>
    <t>Сухопаров Роман</t>
  </si>
  <si>
    <t>Киргабаков Даулет</t>
  </si>
  <si>
    <t>Ламберти Кристиан</t>
  </si>
  <si>
    <t>Цай Владимир</t>
  </si>
  <si>
    <t>Ордабаев Жанат</t>
  </si>
  <si>
    <t>Сманов Кайназар</t>
  </si>
  <si>
    <t>Утебаев Сакен</t>
  </si>
  <si>
    <t>Спиваков Владимир</t>
  </si>
  <si>
    <t>Омаров Кайрат</t>
  </si>
  <si>
    <t>Ибрагимов Руслан</t>
  </si>
  <si>
    <t>Турнир третьей категории</t>
  </si>
  <si>
    <t>Швенке Юрий</t>
  </si>
  <si>
    <t>Пред. рейтинг</t>
  </si>
  <si>
    <t>Пред. количество очков</t>
  </si>
  <si>
    <r>
      <rPr>
        <b/>
        <sz val="11"/>
        <color theme="1"/>
        <rFont val="Arial Narrow"/>
        <family val="2"/>
        <charset val="204"/>
      </rPr>
      <t>Очки всего</t>
    </r>
    <r>
      <rPr>
        <sz val="11"/>
        <color theme="1"/>
        <rFont val="Arial Narrow"/>
        <family val="2"/>
        <charset val="204"/>
      </rPr>
      <t xml:space="preserve"> (изменение после последнего турнира)</t>
    </r>
  </si>
  <si>
    <t>Игрок</t>
  </si>
  <si>
    <t>Изменение в рейтинге после последнего турнира</t>
  </si>
  <si>
    <t>Турнир четвертой категории</t>
  </si>
  <si>
    <t>Место</t>
  </si>
  <si>
    <t>Очки</t>
  </si>
  <si>
    <t>% пред.</t>
  </si>
  <si>
    <t>% пул</t>
  </si>
  <si>
    <t>бонус</t>
  </si>
  <si>
    <t>Дат Маралбек</t>
  </si>
  <si>
    <t>Казбеков Даурен</t>
  </si>
  <si>
    <t>Баядилов Канат</t>
  </si>
  <si>
    <t>Котенко Сергей</t>
  </si>
  <si>
    <t>Атабаев Тахир</t>
  </si>
  <si>
    <t>Аманбаев Руслан</t>
  </si>
  <si>
    <t>Зоров Михаил</t>
  </si>
  <si>
    <t>Мубарак Набиль</t>
  </si>
  <si>
    <t>Юсупханов Рустам</t>
  </si>
  <si>
    <t>Саутбаев Нурлан</t>
  </si>
  <si>
    <t>Бекбосынов Мелс</t>
  </si>
  <si>
    <t>Ильяшев Кайрат</t>
  </si>
  <si>
    <t>Комаров Борис</t>
  </si>
  <si>
    <t>Кан Алексей</t>
  </si>
  <si>
    <t>Касымов Р.</t>
  </si>
  <si>
    <t>Исакулов Бауржан</t>
  </si>
  <si>
    <t>Боранбаев Мурат</t>
  </si>
  <si>
    <t>Сапраниди Валерий</t>
  </si>
  <si>
    <t>Безверхов Михаил</t>
  </si>
  <si>
    <t>Базаркулов Абдихалик</t>
  </si>
  <si>
    <t>Лагода Александр</t>
  </si>
  <si>
    <t>Кесен Юнус</t>
  </si>
  <si>
    <t>Дюпин Вячеслав</t>
  </si>
  <si>
    <t>Токсанов Камал</t>
  </si>
  <si>
    <t>Турнир "Кубок Билайн-бизнес 2014", 24-25 мая 2014 г., ЦСКА и Академия Максат</t>
  </si>
  <si>
    <t>Медетбеков Дабыр</t>
  </si>
  <si>
    <t>Апсенбетов Бейбит</t>
  </si>
  <si>
    <t>Джандарбеков И.</t>
  </si>
  <si>
    <t>Котенко Александр</t>
  </si>
  <si>
    <t>Арутюнов Ашот</t>
  </si>
  <si>
    <t>О Су Джин</t>
  </si>
  <si>
    <t>Шынасилов Куандык</t>
  </si>
  <si>
    <t>Баезиров Н.</t>
  </si>
  <si>
    <t>Korponai David</t>
  </si>
  <si>
    <t>Anderson Brian</t>
  </si>
  <si>
    <t>Kalivoda Frantishek</t>
  </si>
  <si>
    <t>Куренков Тимур</t>
  </si>
  <si>
    <t>Алпысбаев Руслан</t>
  </si>
  <si>
    <t>Махмудов Акрам</t>
  </si>
  <si>
    <t>Турнир "KOMPETENZ PLAY4LIFE 2014", 07 июня 2014 г., ЦСКА</t>
  </si>
  <si>
    <t>Омархаджаева Гульнара</t>
  </si>
  <si>
    <t>Ким Родион</t>
  </si>
  <si>
    <t>Ким Рафаэль</t>
  </si>
  <si>
    <t>Слажнев Николай</t>
  </si>
  <si>
    <t>(по итогам 52 недель)</t>
  </si>
  <si>
    <t>Турнир Almaty Open 2014, 13–14 сентября 2014 г., Горький парк (ELSI Tech)</t>
  </si>
  <si>
    <t>Высшая категория</t>
  </si>
  <si>
    <t>Тагоев Рустам</t>
  </si>
  <si>
    <t>Мирджалилов Мирсаид</t>
  </si>
  <si>
    <t>Ким Владислав</t>
  </si>
  <si>
    <t>Малинин Игорь</t>
  </si>
  <si>
    <t>Дзюба Игорь</t>
  </si>
  <si>
    <t>Хван Александр</t>
  </si>
  <si>
    <t>Зайнутдинов Александр</t>
  </si>
  <si>
    <t>Катаев Сергей</t>
  </si>
  <si>
    <t>Попов Василий</t>
  </si>
  <si>
    <t>Калдаев Бектурсын</t>
  </si>
  <si>
    <t>Гаврилов</t>
  </si>
  <si>
    <t>Мусабаев</t>
  </si>
  <si>
    <t>Севастьянов</t>
  </si>
  <si>
    <t>Ализода Шоди</t>
  </si>
  <si>
    <t>Оспанов Арсен</t>
  </si>
  <si>
    <t>Касымов М.</t>
  </si>
  <si>
    <t>Исабеков Адал</t>
  </si>
  <si>
    <t>Боков Константин</t>
  </si>
  <si>
    <t>Захаров Евгений</t>
  </si>
  <si>
    <t>Бесараб Виктор</t>
  </si>
  <si>
    <t>Серикбаев Айдар</t>
  </si>
  <si>
    <t>Бекбаев Мерей</t>
  </si>
  <si>
    <t>Турнир памяти А. Марки 27-28 сентября 2014 г., Академия Максат</t>
  </si>
  <si>
    <t>Торопкин Олег</t>
  </si>
  <si>
    <t>Голенко Евгений</t>
  </si>
  <si>
    <t>Нейланд Александр</t>
  </si>
  <si>
    <t>Четверая категория</t>
  </si>
  <si>
    <t>Корболин Андрей</t>
  </si>
  <si>
    <t>Ельбисинов Ельдос</t>
  </si>
  <si>
    <t>Атабаев Тимур</t>
  </si>
  <si>
    <t>Беляев Владислав</t>
  </si>
  <si>
    <t>Куанышбек Мади</t>
  </si>
  <si>
    <t>Бостанбеков Кайрат</t>
  </si>
  <si>
    <t>Баландин Михаил</t>
  </si>
  <si>
    <t>Султан Абдельазиз</t>
  </si>
  <si>
    <t>Ким Юрий</t>
  </si>
  <si>
    <t>Байбосынов Ануар</t>
  </si>
  <si>
    <t>Байбосынов Нариман</t>
  </si>
  <si>
    <t>Медеуов Адиль</t>
  </si>
  <si>
    <t>Бердинов Ермек</t>
  </si>
  <si>
    <t>Турнир "Duo Open (Amatour)", 01 февраля 2015 г., ЦСКА (хард)</t>
  </si>
  <si>
    <t>Турнир "Sun Cup March", 29 марта 2015 г., Gorky Tennis Park (хард)</t>
  </si>
  <si>
    <t>Третья категория</t>
  </si>
  <si>
    <t>Гозукара Мурат</t>
  </si>
  <si>
    <t>Абижанов Ардак</t>
  </si>
  <si>
    <t>Абижанов Арыстан</t>
  </si>
  <si>
    <t xml:space="preserve"> ПАРНЫЙ РЕЙТИНГ КСЛТ</t>
  </si>
  <si>
    <t>Турнир "Grand Duo Open (Amatour)", 02 августа 2015 г., ЦСКА (грунт)</t>
  </si>
  <si>
    <t>Турнир памяти А. Марки 31 августа 2015 г., Академия Максат</t>
  </si>
  <si>
    <t>Шарыпов Алексей</t>
  </si>
  <si>
    <t>Марков Роман</t>
  </si>
  <si>
    <t>Адамбеков Абылжан</t>
  </si>
  <si>
    <t>Юй Константин</t>
  </si>
  <si>
    <t>Турнир TS Open 20 сентября 2015 г., Gorky Tennis Park (грунт)</t>
  </si>
  <si>
    <t>Турнир "Золотая осень - 2015", 27 сентября 2015 г., ЦСКА (грунт)</t>
  </si>
  <si>
    <t>Агошков Дмитрий</t>
  </si>
  <si>
    <t>Меирманов</t>
  </si>
  <si>
    <t>Платонов Андрей</t>
  </si>
  <si>
    <t>Хан Вячеслав</t>
  </si>
  <si>
    <t>Бельская Марина</t>
  </si>
  <si>
    <t>Юняеев Анвар</t>
  </si>
  <si>
    <t>Утемуратов Булат</t>
  </si>
  <si>
    <t>Ким Эдуард</t>
  </si>
  <si>
    <t>Андроникашвили</t>
  </si>
  <si>
    <t>Садвакасов Алмаз</t>
  </si>
  <si>
    <t>Яковлев</t>
  </si>
  <si>
    <t>Есипенко</t>
  </si>
  <si>
    <t>Якимич</t>
  </si>
  <si>
    <t xml:space="preserve">Ср.очки за турнир </t>
  </si>
  <si>
    <t>Папертный Валерий</t>
  </si>
  <si>
    <t>Батал Темирлан</t>
  </si>
  <si>
    <t>Турнир "Парная Премьер-лига", 13 октября - 30 декабря 2015 г., г.Алматы (хард)</t>
  </si>
  <si>
    <t>Сейсембеков Берик</t>
  </si>
  <si>
    <t>Айдарбеков Владимир</t>
  </si>
  <si>
    <t>Игиликов Кайрат</t>
  </si>
  <si>
    <t>Ыбырай Халел</t>
  </si>
  <si>
    <t>Турнир "Rogers Cup", 01 мая 2016 г., Gorky Tennis Park, г.Алматы (грунт)</t>
  </si>
  <si>
    <t>Тайжан Мухтар</t>
  </si>
  <si>
    <t>Карамуллин Руслан</t>
  </si>
  <si>
    <t>Елимбаев Тимур</t>
  </si>
  <si>
    <t>Бурибаев Аскар</t>
  </si>
  <si>
    <t>Баймаханов Ерлан</t>
  </si>
  <si>
    <t>Сыдыков Анаурбек</t>
  </si>
  <si>
    <t>Кубесов Бахтияр</t>
  </si>
  <si>
    <t>Бениаминов Жан</t>
  </si>
  <si>
    <t>Юльчиев Игорь</t>
  </si>
  <si>
    <t>Турнир "Парный Алем Open", 07-08 мая 2016 г., Академия Максат, г.Алматы (грунт)</t>
  </si>
  <si>
    <t>Изотов Артем</t>
  </si>
  <si>
    <t>Хамнюков Евгений</t>
  </si>
  <si>
    <t>Мариуки Самми</t>
  </si>
  <si>
    <t>Раисов Даурен</t>
  </si>
  <si>
    <t>Калиниченко Сергей</t>
  </si>
  <si>
    <t>Урдашев Кайрат</t>
  </si>
  <si>
    <t>Калиакпаров Талгат</t>
  </si>
  <si>
    <t>Су-Джин-Ю Ильяс</t>
  </si>
  <si>
    <t>Джин Хванг</t>
  </si>
  <si>
    <t>Тлеубаев Зангар</t>
  </si>
  <si>
    <t>Куанышпаев Берик</t>
  </si>
  <si>
    <t>Белиспаев Арман</t>
  </si>
  <si>
    <t>Эртман Глеб</t>
  </si>
  <si>
    <t>Эртман Анстасия</t>
  </si>
  <si>
    <t>Коробков Олег</t>
  </si>
  <si>
    <t>Коробкова Екатерина</t>
  </si>
  <si>
    <t>Мадаминов Макс</t>
  </si>
  <si>
    <t>Тохтиева Айдана</t>
  </si>
  <si>
    <t>Нурлыбеков Арсен</t>
  </si>
  <si>
    <t>Султангазина Гулюм</t>
  </si>
  <si>
    <t>Шекербеков Куаныш</t>
  </si>
  <si>
    <t>Куринов Андрей</t>
  </si>
  <si>
    <t>Пономарев Андрей</t>
  </si>
  <si>
    <t>Турнир Алма ТВ 21-22 мая 2016 г., Баганашил (хард, грунт)</t>
  </si>
  <si>
    <t>Четвертая категория</t>
  </si>
  <si>
    <t>Каримов Фуркат</t>
  </si>
  <si>
    <t>Ким Джун</t>
  </si>
  <si>
    <t>Суйменбаев Арслан</t>
  </si>
  <si>
    <t>Скордиевский Иван</t>
  </si>
  <si>
    <t>Такабаев Тахир</t>
  </si>
  <si>
    <t>Телешев Рустам</t>
  </si>
  <si>
    <t>Тырнов Дмитрий</t>
  </si>
  <si>
    <t>Темкин Александр</t>
  </si>
  <si>
    <t>Турнир "В честь дня ВДВ", 06-07 августа 2016 г., Академия Максат, г.Алматы (грунт)</t>
  </si>
  <si>
    <t>Абенов Берик</t>
  </si>
  <si>
    <t>Кусаинов Бейбут</t>
  </si>
  <si>
    <t>Иманкулов Ораз</t>
  </si>
  <si>
    <t>Оразаев Ерлан</t>
  </si>
  <si>
    <t>Каирбеков Марат</t>
  </si>
  <si>
    <t>игроков-любителей теннис на 28 ноября 2016 года</t>
  </si>
  <si>
    <t>Турнир "Play4Life 2016", 06 ноября 2016 г., ЦСКА (хард)</t>
  </si>
  <si>
    <t>Храменков Олег</t>
  </si>
  <si>
    <t>Саидов Илхом</t>
  </si>
  <si>
    <t>Каримов Равиль</t>
  </si>
  <si>
    <t>Малов Александр</t>
  </si>
  <si>
    <t>Карлавичус Айдас</t>
  </si>
  <si>
    <t>Мушекбаев Адиль</t>
  </si>
  <si>
    <t>Аллафи</t>
  </si>
  <si>
    <t>Елемесов Хассан</t>
  </si>
</sst>
</file>

<file path=xl/styles.xml><?xml version="1.0" encoding="utf-8"?>
<styleSheet xmlns="http://schemas.openxmlformats.org/spreadsheetml/2006/main">
  <numFmts count="3">
    <numFmt numFmtId="164" formatCode="\(\+#\);\(\–#\);\(#,##0\)"/>
    <numFmt numFmtId="165" formatCode="\+#,###;\–#,###;#0"/>
    <numFmt numFmtId="166" formatCode="0.0%"/>
  </numFmts>
  <fonts count="19"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sz val="9"/>
      <color theme="1" tint="0.499984740745262"/>
      <name val="Arial"/>
      <family val="2"/>
      <charset val="204"/>
    </font>
    <font>
      <sz val="8"/>
      <color theme="1" tint="0.499984740745262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 tint="0.249977111117893"/>
      <name val="Arial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6"/>
      <color theme="1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shrinkToFit="1"/>
    </xf>
    <xf numFmtId="49" fontId="0" fillId="0" borderId="7" xfId="0" applyNumberForma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3" fontId="0" fillId="0" borderId="7" xfId="0" applyNumberFormat="1" applyBorder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 shrinkToFit="1"/>
    </xf>
    <xf numFmtId="3" fontId="3" fillId="6" borderId="1" xfId="0" applyNumberFormat="1" applyFont="1" applyFill="1" applyBorder="1" applyAlignment="1">
      <alignment horizontal="center" vertical="center" shrinkToFit="1"/>
    </xf>
    <xf numFmtId="3" fontId="7" fillId="5" borderId="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0" fillId="0" borderId="7" xfId="0" applyBorder="1" applyAlignment="1">
      <alignment vertical="center" wrapText="1"/>
    </xf>
    <xf numFmtId="164" fontId="9" fillId="2" borderId="14" xfId="0" applyNumberFormat="1" applyFont="1" applyFill="1" applyBorder="1" applyAlignment="1">
      <alignment horizontal="center" vertical="center" shrinkToFit="1"/>
    </xf>
    <xf numFmtId="165" fontId="10" fillId="7" borderId="1" xfId="0" applyNumberFormat="1" applyFont="1" applyFill="1" applyBorder="1" applyAlignment="1">
      <alignment horizontal="center" vertical="center" shrinkToFit="1"/>
    </xf>
    <xf numFmtId="3" fontId="14" fillId="2" borderId="5" xfId="0" applyNumberFormat="1" applyFont="1" applyFill="1" applyBorder="1" applyAlignment="1">
      <alignment horizontal="center" vertical="center" shrinkToFit="1"/>
    </xf>
    <xf numFmtId="0" fontId="15" fillId="3" borderId="1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13" fillId="13" borderId="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14" borderId="4" xfId="0" applyFont="1" applyFill="1" applyBorder="1" applyAlignment="1">
      <alignment horizontal="center" vertical="center" shrinkToFit="1"/>
    </xf>
    <xf numFmtId="166" fontId="16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166" fontId="16" fillId="14" borderId="1" xfId="0" applyNumberFormat="1" applyFont="1" applyFill="1" applyBorder="1" applyAlignment="1">
      <alignment horizontal="center" vertical="center"/>
    </xf>
    <xf numFmtId="166" fontId="16" fillId="14" borderId="3" xfId="0" applyNumberFormat="1" applyFont="1" applyFill="1" applyBorder="1" applyAlignment="1">
      <alignment horizontal="center" vertical="center"/>
    </xf>
    <xf numFmtId="166" fontId="16" fillId="0" borderId="4" xfId="0" applyNumberFormat="1" applyFont="1" applyBorder="1" applyAlignment="1">
      <alignment horizontal="center" vertical="center"/>
    </xf>
    <xf numFmtId="0" fontId="0" fillId="14" borderId="3" xfId="0" applyFill="1" applyBorder="1" applyAlignment="1">
      <alignment vertical="center"/>
    </xf>
    <xf numFmtId="166" fontId="16" fillId="14" borderId="4" xfId="0" applyNumberFormat="1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 shrinkToFit="1"/>
    </xf>
    <xf numFmtId="0" fontId="13" fillId="14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18" fillId="4" borderId="1" xfId="0" applyFont="1" applyFill="1" applyBorder="1" applyAlignment="1">
      <alignment horizontal="center" vertical="center" wrapText="1"/>
    </xf>
    <xf numFmtId="3" fontId="3" fillId="15" borderId="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1" fillId="10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vertical="center"/>
    </xf>
    <xf numFmtId="0" fontId="11" fillId="11" borderId="5" xfId="0" applyFont="1" applyFill="1" applyBorder="1" applyAlignment="1">
      <alignment horizontal="center" vertical="center" wrapText="1"/>
    </xf>
    <xf numFmtId="0" fontId="11" fillId="11" borderId="15" xfId="0" applyFont="1" applyFill="1" applyBorder="1" applyAlignment="1">
      <alignment horizontal="center" vertical="center" wrapText="1"/>
    </xf>
    <xf numFmtId="0" fontId="11" fillId="11" borderId="6" xfId="0" applyFont="1" applyFill="1" applyBorder="1" applyAlignment="1">
      <alignment horizontal="center" vertical="center" wrapText="1"/>
    </xf>
    <xf numFmtId="0" fontId="11" fillId="12" borderId="5" xfId="0" applyFont="1" applyFill="1" applyBorder="1" applyAlignment="1">
      <alignment horizontal="center" vertical="center" wrapText="1"/>
    </xf>
    <xf numFmtId="0" fontId="11" fillId="12" borderId="15" xfId="0" applyFont="1" applyFill="1" applyBorder="1" applyAlignment="1">
      <alignment horizontal="center" vertical="center" wrapText="1"/>
    </xf>
    <xf numFmtId="0" fontId="11" fillId="1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ECFF"/>
      <color rgb="FFDDDDDD"/>
      <color rgb="FFFFFFCC"/>
      <color rgb="FFFFFF99"/>
      <color rgb="FF66CCFF"/>
      <color rgb="FFFFFF66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A232"/>
  <sheetViews>
    <sheetView tabSelected="1" zoomScale="115" zoomScaleNormal="115" workbookViewId="0">
      <pane xSplit="8" ySplit="8" topLeftCell="I9" activePane="bottomRight" state="frozen"/>
      <selection pane="topRight" activeCell="I1" sqref="I1"/>
      <selection pane="bottomLeft" activeCell="A9" sqref="A9"/>
      <selection pane="bottomRight" activeCell="C11" sqref="C11"/>
    </sheetView>
  </sheetViews>
  <sheetFormatPr defaultRowHeight="14.25"/>
  <cols>
    <col min="1" max="1" width="4.7109375" style="1" customWidth="1"/>
    <col min="2" max="2" width="9.140625" style="2"/>
    <col min="3" max="3" width="24.85546875" style="1" customWidth="1"/>
    <col min="4" max="4" width="8" style="1" customWidth="1"/>
    <col min="5" max="5" width="8.42578125" style="17" customWidth="1"/>
    <col min="6" max="6" width="10.28515625" style="14" customWidth="1"/>
    <col min="7" max="7" width="7.85546875" style="16" customWidth="1"/>
    <col min="8" max="8" width="8.28515625" style="16" customWidth="1"/>
    <col min="9" max="9" width="6.140625" style="17" customWidth="1"/>
    <col min="10" max="10" width="11.85546875" style="17" customWidth="1"/>
    <col min="11" max="11" width="4.7109375" style="17" customWidth="1"/>
    <col min="12" max="12" width="8.7109375" style="17" customWidth="1"/>
    <col min="13" max="13" width="4.7109375" style="17" customWidth="1"/>
    <col min="14" max="14" width="8.7109375" style="17" customWidth="1"/>
    <col min="15" max="15" width="4.7109375" style="17" customWidth="1"/>
    <col min="16" max="16" width="8.7109375" style="17" customWidth="1"/>
    <col min="17" max="17" width="6.140625" style="17" customWidth="1"/>
    <col min="18" max="18" width="11.85546875" style="17" customWidth="1"/>
    <col min="19" max="19" width="4.7109375" style="17" customWidth="1"/>
    <col min="20" max="20" width="8.7109375" style="17" customWidth="1"/>
    <col min="21" max="21" width="4.7109375" style="17" customWidth="1"/>
    <col min="22" max="22" width="8.7109375" style="17" customWidth="1"/>
    <col min="23" max="23" width="4.7109375" style="17" customWidth="1"/>
    <col min="24" max="24" width="8.7109375" style="17" customWidth="1"/>
    <col min="25" max="25" width="6.140625" style="17" customWidth="1"/>
    <col min="26" max="26" width="11.85546875" style="17" customWidth="1"/>
    <col min="27" max="27" width="6.140625" style="17" customWidth="1"/>
    <col min="28" max="28" width="11.85546875" style="17" customWidth="1"/>
    <col min="29" max="29" width="6.140625" style="17" customWidth="1"/>
    <col min="30" max="30" width="11.85546875" style="17" customWidth="1"/>
    <col min="31" max="31" width="6.140625" style="17" customWidth="1"/>
    <col min="32" max="32" width="11.85546875" style="17" customWidth="1"/>
    <col min="33" max="33" width="6.140625" style="17" customWidth="1"/>
    <col min="34" max="34" width="11.85546875" style="17" customWidth="1"/>
    <col min="35" max="35" width="6.140625" style="17" customWidth="1"/>
    <col min="36" max="36" width="11.85546875" style="17" customWidth="1"/>
    <col min="37" max="37" width="6.140625" style="17" customWidth="1"/>
    <col min="38" max="38" width="11.85546875" style="17" customWidth="1"/>
    <col min="39" max="39" width="6.140625" style="17" customWidth="1"/>
    <col min="40" max="40" width="11.85546875" style="17" customWidth="1"/>
    <col min="41" max="41" width="6.140625" style="17" customWidth="1"/>
    <col min="42" max="42" width="11.85546875" style="17" customWidth="1"/>
    <col min="43" max="43" width="6.140625" style="17" customWidth="1"/>
    <col min="44" max="44" width="11.85546875" style="17" customWidth="1"/>
    <col min="45" max="45" width="6.140625" style="17" customWidth="1"/>
    <col min="46" max="46" width="11.85546875" style="17" customWidth="1"/>
    <col min="47" max="47" width="6.140625" style="17" customWidth="1"/>
    <col min="48" max="48" width="11.85546875" style="17" customWidth="1"/>
    <col min="49" max="49" width="6.140625" style="17" customWidth="1"/>
    <col min="50" max="50" width="11.85546875" style="17" customWidth="1"/>
    <col min="51" max="51" width="11.28515625" style="1" customWidth="1"/>
    <col min="52" max="52" width="7.28515625" style="17" customWidth="1"/>
    <col min="53" max="53" width="10.28515625" style="17" customWidth="1"/>
    <col min="54" max="16384" width="9.140625" style="1"/>
  </cols>
  <sheetData>
    <row r="2" spans="2:53" ht="21">
      <c r="B2" s="79" t="s">
        <v>177</v>
      </c>
      <c r="C2" s="78"/>
      <c r="D2" s="78"/>
      <c r="E2" s="78"/>
      <c r="F2" s="78"/>
      <c r="G2" s="78"/>
      <c r="H2" s="55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9"/>
      <c r="AZ2" s="23"/>
      <c r="BA2" s="23"/>
    </row>
    <row r="3" spans="2:53" ht="18.75">
      <c r="B3" s="77" t="s">
        <v>257</v>
      </c>
      <c r="C3" s="78"/>
      <c r="D3" s="78"/>
      <c r="E3" s="78"/>
      <c r="F3" s="78"/>
      <c r="G3" s="78"/>
      <c r="H3" s="55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9"/>
      <c r="AZ3" s="23"/>
      <c r="BA3" s="23"/>
    </row>
    <row r="4" spans="2:53" ht="15" hidden="1" customHeight="1">
      <c r="B4" s="83" t="s">
        <v>128</v>
      </c>
      <c r="C4" s="84"/>
      <c r="D4" s="84"/>
      <c r="E4" s="84"/>
      <c r="F4" s="84"/>
      <c r="G4" s="84"/>
      <c r="H4" s="56"/>
      <c r="I4" s="64"/>
      <c r="J4" s="64"/>
      <c r="K4" s="63"/>
      <c r="L4" s="63"/>
      <c r="M4" s="63"/>
      <c r="N4" s="63"/>
      <c r="O4" s="63"/>
      <c r="P4" s="63"/>
      <c r="Q4" s="60"/>
      <c r="R4" s="60"/>
      <c r="S4" s="59"/>
      <c r="T4" s="59"/>
      <c r="U4" s="60"/>
      <c r="V4" s="60"/>
      <c r="W4" s="60"/>
      <c r="X4" s="60"/>
      <c r="Y4" s="58"/>
      <c r="Z4" s="58"/>
      <c r="AA4" s="57"/>
      <c r="AB4" s="57"/>
      <c r="AC4" s="55"/>
      <c r="AD4" s="55"/>
      <c r="AE4" s="55"/>
      <c r="AF4" s="55"/>
      <c r="AG4" s="54"/>
      <c r="AH4" s="54"/>
      <c r="AI4" s="53"/>
      <c r="AJ4" s="53"/>
      <c r="AK4" s="52"/>
      <c r="AL4" s="52"/>
      <c r="AM4" s="52"/>
      <c r="AN4" s="52"/>
      <c r="AO4" s="51"/>
      <c r="AP4" s="51"/>
      <c r="AQ4" s="51"/>
      <c r="AR4" s="51"/>
      <c r="AS4" s="50"/>
      <c r="AT4" s="50"/>
      <c r="AU4" s="49"/>
      <c r="AV4" s="49"/>
      <c r="AW4" s="48"/>
      <c r="AX4" s="48"/>
    </row>
    <row r="5" spans="2:53" ht="15" customHeight="1">
      <c r="B5" s="85"/>
      <c r="C5" s="86"/>
      <c r="D5" s="86"/>
      <c r="E5" s="24"/>
      <c r="F5" s="13"/>
      <c r="G5" s="15"/>
      <c r="H5" s="15"/>
      <c r="I5" s="70">
        <f>K5+1</f>
        <v>16</v>
      </c>
      <c r="J5" s="70"/>
      <c r="K5" s="70">
        <f>Q5+1</f>
        <v>15</v>
      </c>
      <c r="L5" s="70"/>
      <c r="M5" s="76"/>
      <c r="N5" s="76"/>
      <c r="O5" s="76"/>
      <c r="P5" s="76"/>
      <c r="Q5" s="70">
        <f>S5+1</f>
        <v>14</v>
      </c>
      <c r="R5" s="70"/>
      <c r="S5" s="70">
        <f>Y5+1</f>
        <v>13</v>
      </c>
      <c r="T5" s="70"/>
      <c r="U5" s="76"/>
      <c r="V5" s="76"/>
      <c r="W5" s="76"/>
      <c r="X5" s="76"/>
      <c r="Y5" s="70">
        <f>AA5+1</f>
        <v>12</v>
      </c>
      <c r="Z5" s="70"/>
      <c r="AA5" s="70">
        <f>AC5+1</f>
        <v>11</v>
      </c>
      <c r="AB5" s="70"/>
      <c r="AC5" s="70">
        <f>AE5+1</f>
        <v>10</v>
      </c>
      <c r="AD5" s="70"/>
      <c r="AE5" s="70">
        <f>AG5+1</f>
        <v>9</v>
      </c>
      <c r="AF5" s="70"/>
      <c r="AG5" s="70">
        <f>AI5+1</f>
        <v>8</v>
      </c>
      <c r="AH5" s="70"/>
      <c r="AI5" s="70">
        <f>AK5+1</f>
        <v>7</v>
      </c>
      <c r="AJ5" s="70"/>
      <c r="AK5" s="70">
        <f>AM5+1</f>
        <v>6</v>
      </c>
      <c r="AL5" s="70"/>
      <c r="AM5" s="70">
        <f>AO5+1</f>
        <v>5</v>
      </c>
      <c r="AN5" s="70"/>
      <c r="AO5" s="70">
        <f>AS5+1</f>
        <v>4</v>
      </c>
      <c r="AP5" s="70"/>
      <c r="AQ5" s="76"/>
      <c r="AR5" s="76"/>
      <c r="AS5" s="70">
        <f>AU5+1</f>
        <v>3</v>
      </c>
      <c r="AT5" s="70"/>
      <c r="AU5" s="70">
        <f>AW5+1</f>
        <v>2</v>
      </c>
      <c r="AV5" s="70"/>
      <c r="AW5" s="70">
        <v>1</v>
      </c>
      <c r="AX5" s="70"/>
    </row>
    <row r="6" spans="2:53" ht="65.25" customHeight="1">
      <c r="B6" s="80" t="s">
        <v>0</v>
      </c>
      <c r="C6" s="80" t="s">
        <v>76</v>
      </c>
      <c r="D6" s="87" t="s">
        <v>75</v>
      </c>
      <c r="E6" s="88"/>
      <c r="F6" s="67" t="s">
        <v>77</v>
      </c>
      <c r="G6" s="67" t="s">
        <v>24</v>
      </c>
      <c r="H6" s="67" t="s">
        <v>199</v>
      </c>
      <c r="I6" s="71" t="s">
        <v>258</v>
      </c>
      <c r="J6" s="72"/>
      <c r="K6" s="71" t="s">
        <v>251</v>
      </c>
      <c r="L6" s="93"/>
      <c r="M6" s="94"/>
      <c r="N6" s="94"/>
      <c r="O6" s="94"/>
      <c r="P6" s="95"/>
      <c r="Q6" s="71" t="s">
        <v>241</v>
      </c>
      <c r="R6" s="72"/>
      <c r="S6" s="71" t="s">
        <v>217</v>
      </c>
      <c r="T6" s="93"/>
      <c r="U6" s="94"/>
      <c r="V6" s="94"/>
      <c r="W6" s="94"/>
      <c r="X6" s="95"/>
      <c r="Y6" s="71" t="s">
        <v>207</v>
      </c>
      <c r="Z6" s="72"/>
      <c r="AA6" s="71" t="s">
        <v>202</v>
      </c>
      <c r="AB6" s="72"/>
      <c r="AC6" s="71" t="s">
        <v>185</v>
      </c>
      <c r="AD6" s="72"/>
      <c r="AE6" s="71" t="s">
        <v>184</v>
      </c>
      <c r="AF6" s="72"/>
      <c r="AG6" s="71" t="s">
        <v>179</v>
      </c>
      <c r="AH6" s="72"/>
      <c r="AI6" s="71" t="s">
        <v>178</v>
      </c>
      <c r="AJ6" s="72"/>
      <c r="AK6" s="71" t="s">
        <v>172</v>
      </c>
      <c r="AL6" s="72"/>
      <c r="AM6" s="71" t="s">
        <v>171</v>
      </c>
      <c r="AN6" s="72"/>
      <c r="AO6" s="71" t="s">
        <v>153</v>
      </c>
      <c r="AP6" s="72"/>
      <c r="AQ6" s="71" t="s">
        <v>153</v>
      </c>
      <c r="AR6" s="72"/>
      <c r="AS6" s="71" t="s">
        <v>129</v>
      </c>
      <c r="AT6" s="72"/>
      <c r="AU6" s="71" t="s">
        <v>123</v>
      </c>
      <c r="AV6" s="72"/>
      <c r="AW6" s="71" t="s">
        <v>108</v>
      </c>
      <c r="AX6" s="72"/>
      <c r="AY6" s="73" t="s">
        <v>22</v>
      </c>
      <c r="AZ6" s="73" t="s">
        <v>73</v>
      </c>
      <c r="BA6" s="73" t="s">
        <v>74</v>
      </c>
    </row>
    <row r="7" spans="2:53" s="17" customFormat="1" ht="18.75" customHeight="1">
      <c r="B7" s="81"/>
      <c r="C7" s="81"/>
      <c r="D7" s="89"/>
      <c r="E7" s="90"/>
      <c r="F7" s="68"/>
      <c r="G7" s="68"/>
      <c r="H7" s="68"/>
      <c r="I7" s="65" t="s">
        <v>25</v>
      </c>
      <c r="J7" s="66"/>
      <c r="K7" s="65" t="s">
        <v>1</v>
      </c>
      <c r="L7" s="66"/>
      <c r="M7" s="65" t="s">
        <v>25</v>
      </c>
      <c r="N7" s="66"/>
      <c r="O7" s="65" t="s">
        <v>242</v>
      </c>
      <c r="P7" s="66"/>
      <c r="Q7" s="65" t="s">
        <v>130</v>
      </c>
      <c r="R7" s="66"/>
      <c r="S7" s="65" t="s">
        <v>1</v>
      </c>
      <c r="T7" s="66"/>
      <c r="U7" s="65" t="s">
        <v>25</v>
      </c>
      <c r="V7" s="66"/>
      <c r="W7" s="65" t="s">
        <v>242</v>
      </c>
      <c r="X7" s="66"/>
      <c r="Y7" s="65" t="s">
        <v>1</v>
      </c>
      <c r="Z7" s="66"/>
      <c r="AA7" s="65" t="s">
        <v>1</v>
      </c>
      <c r="AB7" s="66"/>
      <c r="AC7" s="65" t="s">
        <v>173</v>
      </c>
      <c r="AD7" s="66"/>
      <c r="AE7" s="65" t="s">
        <v>130</v>
      </c>
      <c r="AF7" s="66"/>
      <c r="AG7" s="65" t="s">
        <v>1</v>
      </c>
      <c r="AH7" s="66"/>
      <c r="AI7" s="65" t="s">
        <v>173</v>
      </c>
      <c r="AJ7" s="66"/>
      <c r="AK7" s="65" t="s">
        <v>25</v>
      </c>
      <c r="AL7" s="66"/>
      <c r="AM7" s="65" t="s">
        <v>25</v>
      </c>
      <c r="AN7" s="66"/>
      <c r="AO7" s="65" t="s">
        <v>1</v>
      </c>
      <c r="AP7" s="66"/>
      <c r="AQ7" s="65" t="s">
        <v>157</v>
      </c>
      <c r="AR7" s="66"/>
      <c r="AS7" s="65" t="s">
        <v>130</v>
      </c>
      <c r="AT7" s="66"/>
      <c r="AU7" s="65" t="s">
        <v>25</v>
      </c>
      <c r="AV7" s="66"/>
      <c r="AW7" s="65" t="s">
        <v>1</v>
      </c>
      <c r="AX7" s="66"/>
      <c r="AY7" s="74"/>
      <c r="AZ7" s="74"/>
      <c r="BA7" s="74"/>
    </row>
    <row r="8" spans="2:53" ht="14.25" customHeight="1">
      <c r="B8" s="82"/>
      <c r="C8" s="82"/>
      <c r="D8" s="91"/>
      <c r="E8" s="92"/>
      <c r="F8" s="69"/>
      <c r="G8" s="69"/>
      <c r="H8" s="69"/>
      <c r="I8" s="11" t="s">
        <v>2</v>
      </c>
      <c r="J8" s="11" t="s">
        <v>3</v>
      </c>
      <c r="K8" s="61" t="s">
        <v>2</v>
      </c>
      <c r="L8" s="11" t="s">
        <v>3</v>
      </c>
      <c r="M8" s="61" t="s">
        <v>2</v>
      </c>
      <c r="N8" s="11" t="s">
        <v>3</v>
      </c>
      <c r="O8" s="61" t="s">
        <v>2</v>
      </c>
      <c r="P8" s="11" t="s">
        <v>3</v>
      </c>
      <c r="Q8" s="11" t="s">
        <v>2</v>
      </c>
      <c r="R8" s="11" t="s">
        <v>3</v>
      </c>
      <c r="S8" s="61" t="s">
        <v>2</v>
      </c>
      <c r="T8" s="11" t="s">
        <v>3</v>
      </c>
      <c r="U8" s="61" t="s">
        <v>2</v>
      </c>
      <c r="V8" s="11" t="s">
        <v>3</v>
      </c>
      <c r="W8" s="61" t="s">
        <v>2</v>
      </c>
      <c r="X8" s="11" t="s">
        <v>3</v>
      </c>
      <c r="Y8" s="11" t="s">
        <v>2</v>
      </c>
      <c r="Z8" s="11" t="s">
        <v>3</v>
      </c>
      <c r="AA8" s="11" t="s">
        <v>2</v>
      </c>
      <c r="AB8" s="11" t="s">
        <v>3</v>
      </c>
      <c r="AC8" s="11" t="s">
        <v>2</v>
      </c>
      <c r="AD8" s="11" t="s">
        <v>3</v>
      </c>
      <c r="AE8" s="11" t="s">
        <v>2</v>
      </c>
      <c r="AF8" s="11" t="s">
        <v>3</v>
      </c>
      <c r="AG8" s="11" t="s">
        <v>2</v>
      </c>
      <c r="AH8" s="11" t="s">
        <v>3</v>
      </c>
      <c r="AI8" s="11" t="s">
        <v>2</v>
      </c>
      <c r="AJ8" s="11" t="s">
        <v>3</v>
      </c>
      <c r="AK8" s="11" t="s">
        <v>2</v>
      </c>
      <c r="AL8" s="11" t="s">
        <v>3</v>
      </c>
      <c r="AM8" s="11" t="s">
        <v>2</v>
      </c>
      <c r="AN8" s="11" t="s">
        <v>3</v>
      </c>
      <c r="AO8" s="11" t="s">
        <v>2</v>
      </c>
      <c r="AP8" s="11" t="s">
        <v>3</v>
      </c>
      <c r="AQ8" s="11" t="s">
        <v>2</v>
      </c>
      <c r="AR8" s="11" t="s">
        <v>3</v>
      </c>
      <c r="AS8" s="11" t="s">
        <v>2</v>
      </c>
      <c r="AT8" s="11" t="s">
        <v>3</v>
      </c>
      <c r="AU8" s="11" t="s">
        <v>2</v>
      </c>
      <c r="AV8" s="11" t="s">
        <v>3</v>
      </c>
      <c r="AW8" s="11" t="s">
        <v>2</v>
      </c>
      <c r="AX8" s="11" t="s">
        <v>3</v>
      </c>
      <c r="AY8" s="75"/>
      <c r="AZ8" s="75"/>
      <c r="BA8" s="75"/>
    </row>
    <row r="9" spans="2:53" s="3" customFormat="1" ht="15.95" customHeight="1">
      <c r="B9" s="28">
        <v>1</v>
      </c>
      <c r="C9" s="19" t="s">
        <v>31</v>
      </c>
      <c r="D9" s="27">
        <f t="shared" ref="D9:D72" si="0">AT9+AV9+AX9+AN9+AP9+AR9+AL9+AJ9+AH9+AD9+AF9+AB9+Z9+T9+R9+V9+X9+L9+N9+P9+J9</f>
        <v>4180</v>
      </c>
      <c r="E9" s="25">
        <f t="shared" ref="E9:E72" si="1">D9-BA9</f>
        <v>0</v>
      </c>
      <c r="F9" s="26">
        <f t="shared" ref="F9:F72" si="2">IF(AZ9=0," ",AZ9-B9)</f>
        <v>0</v>
      </c>
      <c r="G9" s="12">
        <f t="shared" ref="G9:G72" si="3">IF(AS9=0,0,1)+IF(AU9=0,0,1)+IF(AW9=0,0,1)+IF(AM9=0,0,1)+IF(AO9=0,0,1)+IF(AQ9=0,0,1)+IF(AK9=0,0,1)+IF(AI9=0,0,1)+IF(AG9=0,0,1)+IF(AC9=0,0,1)+IF(AE9=0,0,1)+IF(AA9=0,0,1)+IF(Y9=0,0,1)+IF(S9=0,0,1)+IF(Q9=0,0,1)+IF(U9=0,0,1)+IF(W9=0,0,1)+IF(I9=0,0,1)</f>
        <v>10</v>
      </c>
      <c r="H9" s="20">
        <f t="shared" ref="H9:H72" si="4">IF(G9=0,0,D9/G9)</f>
        <v>418</v>
      </c>
      <c r="I9" s="21"/>
      <c r="J9" s="21">
        <f>VLOOKUP(I9,'Начисление очков'!$L$4:$M$68,2,FALSE)</f>
        <v>0</v>
      </c>
      <c r="K9" s="62">
        <v>1</v>
      </c>
      <c r="L9" s="62">
        <f>VLOOKUP(K9,'Начисление очков'!$G$4:$H$68,2,FALSE)</f>
        <v>600</v>
      </c>
      <c r="M9" s="62"/>
      <c r="N9" s="62">
        <f>VLOOKUP(M9,'Начисление очков'!$L$4:$M$68,2,FALSE)</f>
        <v>0</v>
      </c>
      <c r="O9" s="62"/>
      <c r="P9" s="62">
        <f>VLOOKUP(O9,'Начисление очков'!$V$4:$W$68,2,FALSE)</f>
        <v>0</v>
      </c>
      <c r="Q9" s="21">
        <v>1</v>
      </c>
      <c r="R9" s="21">
        <f>VLOOKUP(Q9,'Начисление очков'!$B$4:$C$68,2,FALSE)</f>
        <v>1000</v>
      </c>
      <c r="S9" s="62">
        <v>9</v>
      </c>
      <c r="T9" s="62">
        <f>VLOOKUP(S9,'Начисление очков'!$G$4:$H$68,2,FALSE)</f>
        <v>90</v>
      </c>
      <c r="U9" s="62"/>
      <c r="V9" s="62">
        <f>VLOOKUP(U9,'Начисление очков'!$L$4:$M$68,2,FALSE)</f>
        <v>0</v>
      </c>
      <c r="W9" s="62"/>
      <c r="X9" s="62">
        <f>VLOOKUP(W9,'Начисление очков'!$V$4:$W$68,2,FALSE)</f>
        <v>0</v>
      </c>
      <c r="Y9" s="21">
        <v>10</v>
      </c>
      <c r="Z9" s="21">
        <f>VLOOKUP(Y9,'Начисление очков'!$G$4:$H$68,2,FALSE)</f>
        <v>75</v>
      </c>
      <c r="AA9" s="21">
        <v>3</v>
      </c>
      <c r="AB9" s="21">
        <f>VLOOKUP(AA9,'Начисление очков'!$G$4:$H$68,2,FALSE)</f>
        <v>250</v>
      </c>
      <c r="AC9" s="21"/>
      <c r="AD9" s="21">
        <f>VLOOKUP(AC9,'Начисление очков'!$Q$4:$R$68,2,FALSE)</f>
        <v>0</v>
      </c>
      <c r="AE9" s="21">
        <v>3</v>
      </c>
      <c r="AF9" s="21">
        <f>VLOOKUP(AE9,'Начисление очков'!$B$4:$C$68,2,FALSE)</f>
        <v>420</v>
      </c>
      <c r="AG9" s="21"/>
      <c r="AH9" s="21">
        <f>VLOOKUP(AG9,'Начисление очков'!$G$4:$H$68,2,FALSE)</f>
        <v>0</v>
      </c>
      <c r="AI9" s="21"/>
      <c r="AJ9" s="21">
        <f>VLOOKUP(AI9,'Начисление очков'!$Q$4:$R$68,2,FALSE)</f>
        <v>0</v>
      </c>
      <c r="AK9" s="21">
        <v>3</v>
      </c>
      <c r="AL9" s="21">
        <f>VLOOKUP(AK9,'Начисление очков'!$L$4:$M$68,2,FALSE)</f>
        <v>150</v>
      </c>
      <c r="AM9" s="21"/>
      <c r="AN9" s="21">
        <f>VLOOKUP(AM9,'Начисление очков'!$L$4:$M$68,2,FALSE)</f>
        <v>0</v>
      </c>
      <c r="AO9" s="21">
        <v>1</v>
      </c>
      <c r="AP9" s="21">
        <f>VLOOKUP(AO9,'Начисление очков'!$G$4:$H$68,2,FALSE)</f>
        <v>600</v>
      </c>
      <c r="AQ9" s="21"/>
      <c r="AR9" s="21">
        <f>VLOOKUP(AQ9,'Начисление очков'!$V$4:$W$68,2,FALSE)</f>
        <v>0</v>
      </c>
      <c r="AS9" s="21">
        <v>24</v>
      </c>
      <c r="AT9" s="21">
        <f>VLOOKUP(AS9,'Начисление очков'!$B$4:$C$68,2,FALSE)</f>
        <v>35</v>
      </c>
      <c r="AU9" s="21">
        <v>1</v>
      </c>
      <c r="AV9" s="21">
        <f>VLOOKUP(AU9,'Начисление очков'!$L$4:$M$68,2,FALSE)</f>
        <v>360</v>
      </c>
      <c r="AW9" s="21">
        <v>1</v>
      </c>
      <c r="AX9" s="21">
        <f>VLOOKUP(AW9,'Начисление очков'!$G$4:$H$68,2,FALSE)</f>
        <v>600</v>
      </c>
      <c r="AY9" s="22">
        <f t="shared" ref="AY9:AY72" si="5">AT9+AV9+AX9+AN9+AR9+AP9+AJ9+AH9+AF9+AD9+AB9+Z9+T9+R9+V9+X9+L9+N9+P9+J9-(AS9+AU9+AW9+AM9+AO9+AQ9+AI9+AG9+AE9+AC9+AA9+Y9+S9+Q9+U9+W9+K9+M9+O9+I9)</f>
        <v>3976</v>
      </c>
      <c r="AZ9" s="22">
        <v>1</v>
      </c>
      <c r="BA9" s="22">
        <v>4180</v>
      </c>
    </row>
    <row r="10" spans="2:53" s="3" customFormat="1" ht="15.95" customHeight="1">
      <c r="B10" s="28">
        <f>B9+1</f>
        <v>2</v>
      </c>
      <c r="C10" s="18" t="s">
        <v>8</v>
      </c>
      <c r="D10" s="27">
        <f t="shared" si="0"/>
        <v>3420</v>
      </c>
      <c r="E10" s="25">
        <f t="shared" si="1"/>
        <v>150</v>
      </c>
      <c r="F10" s="26">
        <f t="shared" si="2"/>
        <v>0</v>
      </c>
      <c r="G10" s="20">
        <f t="shared" si="3"/>
        <v>11</v>
      </c>
      <c r="H10" s="20">
        <f t="shared" si="4"/>
        <v>310.90909090909093</v>
      </c>
      <c r="I10" s="21">
        <v>3</v>
      </c>
      <c r="J10" s="21">
        <f>VLOOKUP(I10,'Начисление очков'!$L$4:$M$68,2,FALSE)</f>
        <v>150</v>
      </c>
      <c r="K10" s="62"/>
      <c r="L10" s="62">
        <f>VLOOKUP(K10,'Начисление очков'!$G$4:$H$68,2,FALSE)</f>
        <v>0</v>
      </c>
      <c r="M10" s="62"/>
      <c r="N10" s="62">
        <f>VLOOKUP(M10,'Начисление очков'!$L$4:$M$68,2,FALSE)</f>
        <v>0</v>
      </c>
      <c r="O10" s="62"/>
      <c r="P10" s="62">
        <f>VLOOKUP(O10,'Начисление очков'!$V$4:$W$68,2,FALSE)</f>
        <v>0</v>
      </c>
      <c r="Q10" s="21">
        <v>8</v>
      </c>
      <c r="R10" s="21">
        <f>VLOOKUP(Q10,'Начисление очков'!$B$4:$C$68,2,FALSE)</f>
        <v>180</v>
      </c>
      <c r="S10" s="62"/>
      <c r="T10" s="62">
        <f>VLOOKUP(S10,'Начисление очков'!$G$4:$H$68,2,FALSE)</f>
        <v>0</v>
      </c>
      <c r="U10" s="62"/>
      <c r="V10" s="62">
        <f>VLOOKUP(U10,'Начисление очков'!$L$4:$M$68,2,FALSE)</f>
        <v>0</v>
      </c>
      <c r="W10" s="62"/>
      <c r="X10" s="62">
        <f>VLOOKUP(W10,'Начисление очков'!$V$4:$W$68,2,FALSE)</f>
        <v>0</v>
      </c>
      <c r="Y10" s="21">
        <v>1</v>
      </c>
      <c r="Z10" s="21">
        <f>VLOOKUP(Y10,'Начисление очков'!$G$4:$H$68,2,FALSE)</f>
        <v>600</v>
      </c>
      <c r="AA10" s="21">
        <v>1</v>
      </c>
      <c r="AB10" s="21">
        <f>VLOOKUP(AA10,'Начисление очков'!$G$4:$H$68,2,FALSE)</f>
        <v>600</v>
      </c>
      <c r="AC10" s="21"/>
      <c r="AD10" s="21">
        <f>VLOOKUP(AC10,'Начисление очков'!$Q$4:$R$68,2,FALSE)</f>
        <v>0</v>
      </c>
      <c r="AE10" s="21">
        <v>4</v>
      </c>
      <c r="AF10" s="21">
        <f>VLOOKUP(AE10,'Начисление очков'!$B$4:$C$68,2,FALSE)</f>
        <v>360</v>
      </c>
      <c r="AG10" s="21"/>
      <c r="AH10" s="21">
        <f>VLOOKUP(AG10,'Начисление очков'!$G$4:$H$68,2,FALSE)</f>
        <v>0</v>
      </c>
      <c r="AI10" s="21"/>
      <c r="AJ10" s="21">
        <f>VLOOKUP(AI10,'Начисление очков'!$Q$4:$R$68,2,FALSE)</f>
        <v>0</v>
      </c>
      <c r="AK10" s="21">
        <v>2</v>
      </c>
      <c r="AL10" s="21">
        <f>VLOOKUP(AK10,'Начисление очков'!$L$4:$M$68,2,FALSE)</f>
        <v>215</v>
      </c>
      <c r="AM10" s="21">
        <v>12</v>
      </c>
      <c r="AN10" s="21">
        <f>VLOOKUP(AM10,'Начисление очков'!$L$4:$M$68,2,FALSE)</f>
        <v>40</v>
      </c>
      <c r="AO10" s="21">
        <v>9</v>
      </c>
      <c r="AP10" s="21">
        <f>VLOOKUP(AO10,'Начисление очков'!$G$4:$H$68,2,FALSE)</f>
        <v>90</v>
      </c>
      <c r="AQ10" s="21"/>
      <c r="AR10" s="21">
        <f>VLOOKUP(AQ10,'Начисление очков'!$V$4:$W$68,2,FALSE)</f>
        <v>0</v>
      </c>
      <c r="AS10" s="21">
        <v>1</v>
      </c>
      <c r="AT10" s="21">
        <f>VLOOKUP(AS10,'Начисление очков'!$B$4:$C$68,2,FALSE)</f>
        <v>1000</v>
      </c>
      <c r="AU10" s="21">
        <v>4</v>
      </c>
      <c r="AV10" s="21">
        <f>VLOOKUP(AU10,'Начисление очков'!$L$4:$M$68,2,FALSE)</f>
        <v>130</v>
      </c>
      <c r="AW10" s="21">
        <v>16</v>
      </c>
      <c r="AX10" s="21">
        <f>VLOOKUP(AW10,'Начисление очков'!$G$4:$H$68,2,FALSE)</f>
        <v>55</v>
      </c>
      <c r="AY10" s="22">
        <f t="shared" si="5"/>
        <v>3146</v>
      </c>
      <c r="AZ10" s="22">
        <v>2</v>
      </c>
      <c r="BA10" s="22">
        <v>3270</v>
      </c>
    </row>
    <row r="11" spans="2:53" s="3" customFormat="1" ht="15.95" customHeight="1">
      <c r="B11" s="28">
        <f t="shared" ref="B11:B74" si="6">B10+1</f>
        <v>3</v>
      </c>
      <c r="C11" s="19" t="s">
        <v>122</v>
      </c>
      <c r="D11" s="27">
        <f t="shared" si="0"/>
        <v>2470</v>
      </c>
      <c r="E11" s="25">
        <f t="shared" si="1"/>
        <v>0</v>
      </c>
      <c r="F11" s="26">
        <f t="shared" si="2"/>
        <v>0</v>
      </c>
      <c r="G11" s="20">
        <f t="shared" si="3"/>
        <v>9</v>
      </c>
      <c r="H11" s="20">
        <f t="shared" si="4"/>
        <v>274.44444444444446</v>
      </c>
      <c r="I11" s="21"/>
      <c r="J11" s="21">
        <f>VLOOKUP(I11,'Начисление очков'!$L$4:$M$68,2,FALSE)</f>
        <v>0</v>
      </c>
      <c r="K11" s="62">
        <v>9</v>
      </c>
      <c r="L11" s="62">
        <f>VLOOKUP(K11,'Начисление очков'!$G$4:$H$68,2,FALSE)</f>
        <v>90</v>
      </c>
      <c r="M11" s="62"/>
      <c r="N11" s="62">
        <f>VLOOKUP(M11,'Начисление очков'!$L$4:$M$68,2,FALSE)</f>
        <v>0</v>
      </c>
      <c r="O11" s="62"/>
      <c r="P11" s="62">
        <f>VLOOKUP(O11,'Начисление очков'!$V$4:$W$68,2,FALSE)</f>
        <v>0</v>
      </c>
      <c r="Q11" s="21">
        <v>16</v>
      </c>
      <c r="R11" s="21">
        <f>VLOOKUP(Q11,'Начисление очков'!$B$4:$C$68,2,FALSE)</f>
        <v>90</v>
      </c>
      <c r="S11" s="62">
        <v>3</v>
      </c>
      <c r="T11" s="62">
        <f>VLOOKUP(S11,'Начисление очков'!$G$4:$H$68,2,FALSE)</f>
        <v>250</v>
      </c>
      <c r="U11" s="62"/>
      <c r="V11" s="62">
        <f>VLOOKUP(U11,'Начисление очков'!$L$4:$M$68,2,FALSE)</f>
        <v>0</v>
      </c>
      <c r="W11" s="62"/>
      <c r="X11" s="62">
        <f>VLOOKUP(W11,'Начисление очков'!$V$4:$W$68,2,FALSE)</f>
        <v>0</v>
      </c>
      <c r="Y11" s="21">
        <v>4</v>
      </c>
      <c r="Z11" s="21">
        <f>VLOOKUP(Y11,'Начисление очков'!$G$4:$H$68,2,FALSE)</f>
        <v>215</v>
      </c>
      <c r="AA11" s="21">
        <v>2</v>
      </c>
      <c r="AB11" s="21">
        <f>VLOOKUP(AA11,'Начисление очков'!$G$4:$H$68,2,FALSE)</f>
        <v>360</v>
      </c>
      <c r="AC11" s="21"/>
      <c r="AD11" s="21">
        <f>VLOOKUP(AC11,'Начисление очков'!$Q$4:$R$68,2,FALSE)</f>
        <v>0</v>
      </c>
      <c r="AE11" s="21">
        <v>6</v>
      </c>
      <c r="AF11" s="21">
        <f>VLOOKUP(AE11,'Начисление очков'!$B$4:$C$68,2,FALSE)</f>
        <v>215</v>
      </c>
      <c r="AG11" s="21">
        <v>1</v>
      </c>
      <c r="AH11" s="21">
        <f>VLOOKUP(AG11,'Начисление очков'!$G$4:$H$68,2,FALSE)</f>
        <v>600</v>
      </c>
      <c r="AI11" s="21"/>
      <c r="AJ11" s="21">
        <f>VLOOKUP(AI11,'Начисление очков'!$Q$4:$R$68,2,FALSE)</f>
        <v>0</v>
      </c>
      <c r="AK11" s="21">
        <v>1</v>
      </c>
      <c r="AL11" s="21">
        <f>VLOOKUP(AK11,'Начисление очков'!$L$4:$M$68,2,FALSE)</f>
        <v>360</v>
      </c>
      <c r="AM11" s="21"/>
      <c r="AN11" s="21">
        <f>VLOOKUP(AM11,'Начисление очков'!$L$4:$M$68,2,FALSE)</f>
        <v>0</v>
      </c>
      <c r="AO11" s="21"/>
      <c r="AP11" s="21">
        <f>VLOOKUP(AO11,'Начисление очков'!$G$4:$H$68,2,FALSE)</f>
        <v>0</v>
      </c>
      <c r="AQ11" s="21"/>
      <c r="AR11" s="21">
        <f>VLOOKUP(AQ11,'Начисление очков'!$V$4:$W$68,2,FALSE)</f>
        <v>0</v>
      </c>
      <c r="AS11" s="21">
        <v>8</v>
      </c>
      <c r="AT11" s="21">
        <f>VLOOKUP(AS11,'Начисление очков'!$B$4:$C$68,2,FALSE)</f>
        <v>180</v>
      </c>
      <c r="AU11" s="21"/>
      <c r="AV11" s="21">
        <f>VLOOKUP(AU11,'Начисление очков'!$L$4:$M$68,2,FALSE)</f>
        <v>0</v>
      </c>
      <c r="AW11" s="21">
        <v>8</v>
      </c>
      <c r="AX11" s="21">
        <f>VLOOKUP(AW11,'Начисление очков'!$G$4:$H$68,2,FALSE)</f>
        <v>110</v>
      </c>
      <c r="AY11" s="22">
        <f t="shared" si="5"/>
        <v>2053</v>
      </c>
      <c r="AZ11" s="22">
        <v>3</v>
      </c>
      <c r="BA11" s="22">
        <v>2470</v>
      </c>
    </row>
    <row r="12" spans="2:53" s="3" customFormat="1" ht="15.95" customHeight="1">
      <c r="B12" s="28">
        <f t="shared" si="6"/>
        <v>4</v>
      </c>
      <c r="C12" s="19" t="s">
        <v>40</v>
      </c>
      <c r="D12" s="27">
        <f t="shared" si="0"/>
        <v>2270</v>
      </c>
      <c r="E12" s="25">
        <f t="shared" si="1"/>
        <v>0</v>
      </c>
      <c r="F12" s="26">
        <f t="shared" si="2"/>
        <v>0</v>
      </c>
      <c r="G12" s="20">
        <f t="shared" si="3"/>
        <v>9</v>
      </c>
      <c r="H12" s="20">
        <f t="shared" si="4"/>
        <v>252.22222222222223</v>
      </c>
      <c r="I12" s="21"/>
      <c r="J12" s="21">
        <f>VLOOKUP(I12,'Начисление очков'!$L$4:$M$68,2,FALSE)</f>
        <v>0</v>
      </c>
      <c r="K12" s="62">
        <v>2</v>
      </c>
      <c r="L12" s="62">
        <f>VLOOKUP(K12,'Начисление очков'!$G$4:$H$68,2,FALSE)</f>
        <v>360</v>
      </c>
      <c r="M12" s="62"/>
      <c r="N12" s="62">
        <f>VLOOKUP(M12,'Начисление очков'!$L$4:$M$68,2,FALSE)</f>
        <v>0</v>
      </c>
      <c r="O12" s="62"/>
      <c r="P12" s="62">
        <f>VLOOKUP(O12,'Начисление очков'!$V$4:$W$68,2,FALSE)</f>
        <v>0</v>
      </c>
      <c r="Q12" s="21">
        <v>17</v>
      </c>
      <c r="R12" s="21">
        <f>VLOOKUP(Q12,'Начисление очков'!$B$4:$C$68,2,FALSE)</f>
        <v>80</v>
      </c>
      <c r="S12" s="62"/>
      <c r="T12" s="62">
        <f>VLOOKUP(S12,'Начисление очков'!$G$4:$H$68,2,FALSE)</f>
        <v>0</v>
      </c>
      <c r="U12" s="62"/>
      <c r="V12" s="62">
        <f>VLOOKUP(U12,'Начисление очков'!$L$4:$M$68,2,FALSE)</f>
        <v>0</v>
      </c>
      <c r="W12" s="62"/>
      <c r="X12" s="62">
        <f>VLOOKUP(W12,'Начисление очков'!$V$4:$W$68,2,FALSE)</f>
        <v>0</v>
      </c>
      <c r="Y12" s="21">
        <v>12</v>
      </c>
      <c r="Z12" s="21">
        <f>VLOOKUP(Y12,'Начисление очков'!$G$4:$H$68,2,FALSE)</f>
        <v>65</v>
      </c>
      <c r="AA12" s="21">
        <v>8</v>
      </c>
      <c r="AB12" s="21">
        <f>VLOOKUP(AA12,'Начисление очков'!$G$4:$H$68,2,FALSE)</f>
        <v>110</v>
      </c>
      <c r="AC12" s="21"/>
      <c r="AD12" s="21">
        <f>VLOOKUP(AC12,'Начисление очков'!$Q$4:$R$68,2,FALSE)</f>
        <v>0</v>
      </c>
      <c r="AE12" s="21">
        <v>2</v>
      </c>
      <c r="AF12" s="21">
        <f>VLOOKUP(AE12,'Начисление очков'!$B$4:$C$68,2,FALSE)</f>
        <v>600</v>
      </c>
      <c r="AG12" s="21"/>
      <c r="AH12" s="21">
        <f>VLOOKUP(AG12,'Начисление очков'!$G$4:$H$68,2,FALSE)</f>
        <v>0</v>
      </c>
      <c r="AI12" s="21"/>
      <c r="AJ12" s="21">
        <f>VLOOKUP(AI12,'Начисление очков'!$Q$4:$R$68,2,FALSE)</f>
        <v>0</v>
      </c>
      <c r="AK12" s="21">
        <v>2</v>
      </c>
      <c r="AL12" s="21">
        <f>VLOOKUP(AK12,'Начисление очков'!$L$4:$M$68,2,FALSE)</f>
        <v>215</v>
      </c>
      <c r="AM12" s="21"/>
      <c r="AN12" s="21">
        <f>VLOOKUP(AM12,'Начисление очков'!$L$4:$M$68,2,FALSE)</f>
        <v>0</v>
      </c>
      <c r="AO12" s="21">
        <v>12</v>
      </c>
      <c r="AP12" s="21">
        <f>VLOOKUP(AO12,'Начисление очков'!$G$4:$H$68,2,FALSE)</f>
        <v>65</v>
      </c>
      <c r="AQ12" s="21"/>
      <c r="AR12" s="21">
        <f>VLOOKUP(AQ12,'Начисление очков'!$V$4:$W$68,2,FALSE)</f>
        <v>0</v>
      </c>
      <c r="AS12" s="21">
        <v>2</v>
      </c>
      <c r="AT12" s="21">
        <f>VLOOKUP(AS12,'Начисление очков'!$B$4:$C$68,2,FALSE)</f>
        <v>600</v>
      </c>
      <c r="AU12" s="21">
        <v>8</v>
      </c>
      <c r="AV12" s="21">
        <f>VLOOKUP(AU12,'Начисление очков'!$L$4:$M$68,2,FALSE)</f>
        <v>65</v>
      </c>
      <c r="AW12" s="21">
        <v>8</v>
      </c>
      <c r="AX12" s="21">
        <f>VLOOKUP(AW12,'Начисление очков'!$G$4:$H$68,2,FALSE)</f>
        <v>110</v>
      </c>
      <c r="AY12" s="22">
        <f t="shared" si="5"/>
        <v>1984</v>
      </c>
      <c r="AZ12" s="22">
        <v>4</v>
      </c>
      <c r="BA12" s="22">
        <v>2270</v>
      </c>
    </row>
    <row r="13" spans="2:53" s="3" customFormat="1" ht="15.95" customHeight="1">
      <c r="B13" s="28">
        <f t="shared" si="6"/>
        <v>5</v>
      </c>
      <c r="C13" s="19" t="s">
        <v>61</v>
      </c>
      <c r="D13" s="27">
        <f t="shared" si="0"/>
        <v>2065</v>
      </c>
      <c r="E13" s="25">
        <f t="shared" si="1"/>
        <v>0</v>
      </c>
      <c r="F13" s="26">
        <f t="shared" si="2"/>
        <v>0</v>
      </c>
      <c r="G13" s="20">
        <f t="shared" si="3"/>
        <v>8</v>
      </c>
      <c r="H13" s="20">
        <f t="shared" si="4"/>
        <v>258.125</v>
      </c>
      <c r="I13" s="21"/>
      <c r="J13" s="21">
        <f>VLOOKUP(I13,'Начисление очков'!$L$4:$M$68,2,FALSE)</f>
        <v>0</v>
      </c>
      <c r="K13" s="62"/>
      <c r="L13" s="62">
        <f>VLOOKUP(K13,'Начисление очков'!$G$4:$H$68,2,FALSE)</f>
        <v>0</v>
      </c>
      <c r="M13" s="62"/>
      <c r="N13" s="62">
        <f>VLOOKUP(M13,'Начисление очков'!$L$4:$M$68,2,FALSE)</f>
        <v>0</v>
      </c>
      <c r="O13" s="62"/>
      <c r="P13" s="62">
        <f>VLOOKUP(O13,'Начисление очков'!$V$4:$W$68,2,FALSE)</f>
        <v>0</v>
      </c>
      <c r="Q13" s="21">
        <v>3</v>
      </c>
      <c r="R13" s="21">
        <f>VLOOKUP(Q13,'Начисление очков'!$B$4:$C$68,2,FALSE)</f>
        <v>420</v>
      </c>
      <c r="S13" s="62"/>
      <c r="T13" s="62">
        <f>VLOOKUP(S13,'Начисление очков'!$G$4:$H$68,2,FALSE)</f>
        <v>0</v>
      </c>
      <c r="U13" s="62"/>
      <c r="V13" s="62">
        <f>VLOOKUP(U13,'Начисление очков'!$L$4:$M$68,2,FALSE)</f>
        <v>0</v>
      </c>
      <c r="W13" s="62"/>
      <c r="X13" s="62">
        <f>VLOOKUP(W13,'Начисление очков'!$V$4:$W$68,2,FALSE)</f>
        <v>0</v>
      </c>
      <c r="Y13" s="21"/>
      <c r="Z13" s="21">
        <f>VLOOKUP(Y13,'Начисление очков'!$G$4:$H$68,2,FALSE)</f>
        <v>0</v>
      </c>
      <c r="AA13" s="21">
        <v>16</v>
      </c>
      <c r="AB13" s="21">
        <f>VLOOKUP(AA13,'Начисление очков'!$G$4:$H$68,2,FALSE)</f>
        <v>55</v>
      </c>
      <c r="AC13" s="21"/>
      <c r="AD13" s="21">
        <f>VLOOKUP(AC13,'Начисление очков'!$Q$4:$R$68,2,FALSE)</f>
        <v>0</v>
      </c>
      <c r="AE13" s="21">
        <v>9</v>
      </c>
      <c r="AF13" s="21">
        <f>VLOOKUP(AE13,'Начисление очков'!$B$4:$C$68,2,FALSE)</f>
        <v>145</v>
      </c>
      <c r="AG13" s="21"/>
      <c r="AH13" s="21">
        <f>VLOOKUP(AG13,'Начисление очков'!$G$4:$H$68,2,FALSE)</f>
        <v>0</v>
      </c>
      <c r="AI13" s="21">
        <v>3</v>
      </c>
      <c r="AJ13" s="21">
        <f>VLOOKUP(AI13,'Начисление очков'!$Q$4:$R$68,2,FALSE)</f>
        <v>90</v>
      </c>
      <c r="AK13" s="21">
        <v>3</v>
      </c>
      <c r="AL13" s="21">
        <f>VLOOKUP(AK13,'Начисление очков'!$L$4:$M$68,2,FALSE)</f>
        <v>150</v>
      </c>
      <c r="AM13" s="21"/>
      <c r="AN13" s="21">
        <f>VLOOKUP(AM13,'Начисление очков'!$L$4:$M$68,2,FALSE)</f>
        <v>0</v>
      </c>
      <c r="AO13" s="21"/>
      <c r="AP13" s="21">
        <f>VLOOKUP(AO13,'Начисление очков'!$G$4:$H$68,2,FALSE)</f>
        <v>0</v>
      </c>
      <c r="AQ13" s="21"/>
      <c r="AR13" s="21">
        <f>VLOOKUP(AQ13,'Начисление очков'!$V$4:$W$68,2,FALSE)</f>
        <v>0</v>
      </c>
      <c r="AS13" s="21">
        <v>1</v>
      </c>
      <c r="AT13" s="21">
        <f>VLOOKUP(AS13,'Начисление очков'!$B$4:$C$68,2,FALSE)</f>
        <v>1000</v>
      </c>
      <c r="AU13" s="21">
        <v>3</v>
      </c>
      <c r="AV13" s="21">
        <f>VLOOKUP(AU13,'Начисление очков'!$L$4:$M$68,2,FALSE)</f>
        <v>150</v>
      </c>
      <c r="AW13" s="21">
        <v>16</v>
      </c>
      <c r="AX13" s="21">
        <f>VLOOKUP(AW13,'Начисление очков'!$G$4:$H$68,2,FALSE)</f>
        <v>55</v>
      </c>
      <c r="AY13" s="22">
        <f t="shared" si="5"/>
        <v>1864</v>
      </c>
      <c r="AZ13" s="22">
        <v>5</v>
      </c>
      <c r="BA13" s="22">
        <v>2065</v>
      </c>
    </row>
    <row r="14" spans="2:53" s="3" customFormat="1" ht="15.95" customHeight="1">
      <c r="B14" s="28">
        <f t="shared" si="6"/>
        <v>6</v>
      </c>
      <c r="C14" s="18" t="s">
        <v>14</v>
      </c>
      <c r="D14" s="27">
        <f t="shared" si="0"/>
        <v>2023</v>
      </c>
      <c r="E14" s="25">
        <f t="shared" si="1"/>
        <v>150</v>
      </c>
      <c r="F14" s="26">
        <f t="shared" si="2"/>
        <v>0</v>
      </c>
      <c r="G14" s="20">
        <f t="shared" si="3"/>
        <v>11</v>
      </c>
      <c r="H14" s="20">
        <f t="shared" si="4"/>
        <v>183.90909090909091</v>
      </c>
      <c r="I14" s="21">
        <v>3</v>
      </c>
      <c r="J14" s="21">
        <f>VLOOKUP(I14,'Начисление очков'!$L$4:$M$68,2,FALSE)</f>
        <v>150</v>
      </c>
      <c r="K14" s="62">
        <v>5</v>
      </c>
      <c r="L14" s="62">
        <f>VLOOKUP(K14,'Начисление очков'!$G$4:$H$68,2,FALSE)</f>
        <v>150</v>
      </c>
      <c r="M14" s="62"/>
      <c r="N14" s="62">
        <f>VLOOKUP(M14,'Начисление очков'!$L$4:$M$68,2,FALSE)</f>
        <v>0</v>
      </c>
      <c r="O14" s="62"/>
      <c r="P14" s="62">
        <f>VLOOKUP(O14,'Начисление очков'!$V$4:$W$68,2,FALSE)</f>
        <v>0</v>
      </c>
      <c r="Q14" s="21">
        <v>16</v>
      </c>
      <c r="R14" s="21">
        <f>VLOOKUP(Q14,'Начисление очков'!$B$4:$C$68,2,FALSE)</f>
        <v>90</v>
      </c>
      <c r="S14" s="62"/>
      <c r="T14" s="62">
        <f>VLOOKUP(S14,'Начисление очков'!$G$4:$H$68,2,FALSE)</f>
        <v>0</v>
      </c>
      <c r="U14" s="62"/>
      <c r="V14" s="62">
        <f>VLOOKUP(U14,'Начисление очков'!$L$4:$M$68,2,FALSE)</f>
        <v>0</v>
      </c>
      <c r="W14" s="62"/>
      <c r="X14" s="62">
        <f>VLOOKUP(W14,'Начисление очков'!$V$4:$W$68,2,FALSE)</f>
        <v>0</v>
      </c>
      <c r="Y14" s="21"/>
      <c r="Z14" s="21">
        <f>VLOOKUP(Y14,'Начисление очков'!$G$4:$H$68,2,FALSE)</f>
        <v>0</v>
      </c>
      <c r="AA14" s="21">
        <v>4</v>
      </c>
      <c r="AB14" s="21">
        <f>VLOOKUP(AA14,'Начисление очков'!$G$4:$H$68,2,FALSE)</f>
        <v>215</v>
      </c>
      <c r="AC14" s="21"/>
      <c r="AD14" s="21">
        <f>VLOOKUP(AC14,'Начисление очков'!$Q$4:$R$68,2,FALSE)</f>
        <v>0</v>
      </c>
      <c r="AE14" s="21">
        <v>12</v>
      </c>
      <c r="AF14" s="21">
        <f>VLOOKUP(AE14,'Начисление очков'!$B$4:$C$68,2,FALSE)</f>
        <v>110</v>
      </c>
      <c r="AG14" s="21">
        <v>8</v>
      </c>
      <c r="AH14" s="21">
        <f>VLOOKUP(AG14,'Начисление очков'!$G$4:$H$68,2,FALSE)</f>
        <v>110</v>
      </c>
      <c r="AI14" s="21">
        <v>1</v>
      </c>
      <c r="AJ14" s="21">
        <f>VLOOKUP(AI14,'Начисление очков'!$Q$4:$R$68,2,FALSE)</f>
        <v>215</v>
      </c>
      <c r="AK14" s="21">
        <v>6</v>
      </c>
      <c r="AL14" s="21">
        <f>VLOOKUP(AK14,'Начисление очков'!$L$4:$M$68,2,FALSE)</f>
        <v>78</v>
      </c>
      <c r="AM14" s="21">
        <v>1</v>
      </c>
      <c r="AN14" s="21">
        <f>VLOOKUP(AM14,'Начисление очков'!$L$4:$M$68,2,FALSE)</f>
        <v>360</v>
      </c>
      <c r="AO14" s="21">
        <v>5</v>
      </c>
      <c r="AP14" s="21">
        <f>VLOOKUP(AO14,'Начисление очков'!$G$4:$H$68,2,FALSE)</f>
        <v>150</v>
      </c>
      <c r="AQ14" s="21"/>
      <c r="AR14" s="21">
        <f>VLOOKUP(AQ14,'Начисление очков'!$V$4:$W$68,2,FALSE)</f>
        <v>0</v>
      </c>
      <c r="AS14" s="21">
        <v>8</v>
      </c>
      <c r="AT14" s="21">
        <f>VLOOKUP(AS14,'Начисление очков'!$B$4:$C$68,2,FALSE)</f>
        <v>180</v>
      </c>
      <c r="AU14" s="21">
        <v>2</v>
      </c>
      <c r="AV14" s="21">
        <f>VLOOKUP(AU14,'Начисление очков'!$L$4:$M$68,2,FALSE)</f>
        <v>215</v>
      </c>
      <c r="AW14" s="21"/>
      <c r="AX14" s="21">
        <f>VLOOKUP(AW14,'Начисление очков'!$G$4:$H$68,2,FALSE)</f>
        <v>0</v>
      </c>
      <c r="AY14" s="22">
        <f t="shared" si="5"/>
        <v>1880</v>
      </c>
      <c r="AZ14" s="22">
        <v>6</v>
      </c>
      <c r="BA14" s="22">
        <v>1873</v>
      </c>
    </row>
    <row r="15" spans="2:53" s="3" customFormat="1" ht="15.95" customHeight="1">
      <c r="B15" s="28">
        <f t="shared" si="6"/>
        <v>7</v>
      </c>
      <c r="C15" s="19" t="s">
        <v>51</v>
      </c>
      <c r="D15" s="27">
        <f t="shared" si="0"/>
        <v>1786</v>
      </c>
      <c r="E15" s="25">
        <f t="shared" si="1"/>
        <v>0</v>
      </c>
      <c r="F15" s="26">
        <f t="shared" si="2"/>
        <v>0</v>
      </c>
      <c r="G15" s="20">
        <f t="shared" si="3"/>
        <v>7</v>
      </c>
      <c r="H15" s="20">
        <f t="shared" si="4"/>
        <v>255.14285714285714</v>
      </c>
      <c r="I15" s="21"/>
      <c r="J15" s="21">
        <f>VLOOKUP(I15,'Начисление очков'!$L$4:$M$68,2,FALSE)</f>
        <v>0</v>
      </c>
      <c r="K15" s="62">
        <v>3</v>
      </c>
      <c r="L15" s="62">
        <f>VLOOKUP(K15,'Начисление очков'!$G$4:$H$68,2,FALSE)</f>
        <v>250</v>
      </c>
      <c r="M15" s="62"/>
      <c r="N15" s="62">
        <f>VLOOKUP(M15,'Начисление очков'!$L$4:$M$68,2,FALSE)</f>
        <v>0</v>
      </c>
      <c r="O15" s="62"/>
      <c r="P15" s="62">
        <f>VLOOKUP(O15,'Начисление очков'!$V$4:$W$68,2,FALSE)</f>
        <v>0</v>
      </c>
      <c r="Q15" s="21">
        <v>16</v>
      </c>
      <c r="R15" s="21">
        <f>VLOOKUP(Q15,'Начисление очков'!$B$4:$C$68,2,FALSE)</f>
        <v>90</v>
      </c>
      <c r="S15" s="62">
        <v>1</v>
      </c>
      <c r="T15" s="62">
        <f>VLOOKUP(S15,'Начисление очков'!$G$4:$H$68,2,FALSE)</f>
        <v>600</v>
      </c>
      <c r="U15" s="62"/>
      <c r="V15" s="62">
        <f>VLOOKUP(U15,'Начисление очков'!$L$4:$M$68,2,FALSE)</f>
        <v>0</v>
      </c>
      <c r="W15" s="62"/>
      <c r="X15" s="62">
        <f>VLOOKUP(W15,'Начисление очков'!$V$4:$W$68,2,FALSE)</f>
        <v>0</v>
      </c>
      <c r="Y15" s="21">
        <v>4</v>
      </c>
      <c r="Z15" s="21">
        <f>VLOOKUP(Y15,'Начисление очков'!$G$4:$H$68,2,FALSE)</f>
        <v>215</v>
      </c>
      <c r="AA15" s="21"/>
      <c r="AB15" s="21">
        <f>VLOOKUP(AA15,'Начисление очков'!$G$4:$H$68,2,FALSE)</f>
        <v>0</v>
      </c>
      <c r="AC15" s="21"/>
      <c r="AD15" s="21">
        <f>VLOOKUP(AC15,'Начисление очков'!$Q$4:$R$68,2,FALSE)</f>
        <v>0</v>
      </c>
      <c r="AE15" s="21">
        <v>4</v>
      </c>
      <c r="AF15" s="21">
        <f>VLOOKUP(AE15,'Начисление очков'!$B$4:$C$68,2,FALSE)</f>
        <v>360</v>
      </c>
      <c r="AG15" s="21"/>
      <c r="AH15" s="21">
        <f>VLOOKUP(AG15,'Начисление очков'!$G$4:$H$68,2,FALSE)</f>
        <v>0</v>
      </c>
      <c r="AI15" s="21"/>
      <c r="AJ15" s="21">
        <f>VLOOKUP(AI15,'Начисление очков'!$Q$4:$R$68,2,FALSE)</f>
        <v>0</v>
      </c>
      <c r="AK15" s="21"/>
      <c r="AL15" s="21">
        <f>VLOOKUP(AK15,'Начисление очков'!$L$4:$M$68,2,FALSE)</f>
        <v>0</v>
      </c>
      <c r="AM15" s="21"/>
      <c r="AN15" s="21">
        <f>VLOOKUP(AM15,'Начисление очков'!$L$4:$M$68,2,FALSE)</f>
        <v>0</v>
      </c>
      <c r="AO15" s="21">
        <v>4</v>
      </c>
      <c r="AP15" s="21">
        <f>VLOOKUP(AO15,'Начисление очков'!$G$4:$H$68,2,FALSE)</f>
        <v>215</v>
      </c>
      <c r="AQ15" s="21"/>
      <c r="AR15" s="21">
        <f>VLOOKUP(AQ15,'Начисление очков'!$V$4:$W$68,2,FALSE)</f>
        <v>0</v>
      </c>
      <c r="AS15" s="21">
        <v>24</v>
      </c>
      <c r="AT15" s="21">
        <f>VLOOKUP(AS15,'Начисление очков'!$B$4:$C$68,2,FALSE)</f>
        <v>35</v>
      </c>
      <c r="AU15" s="21"/>
      <c r="AV15" s="21">
        <f>VLOOKUP(AU15,'Начисление очков'!$L$4:$M$68,2,FALSE)</f>
        <v>0</v>
      </c>
      <c r="AW15" s="21">
        <v>24</v>
      </c>
      <c r="AX15" s="21">
        <f>VLOOKUP(AW15,'Начисление очков'!$G$4:$H$68,2,FALSE)</f>
        <v>21</v>
      </c>
      <c r="AY15" s="22">
        <f t="shared" si="5"/>
        <v>1706</v>
      </c>
      <c r="AZ15" s="22">
        <v>7</v>
      </c>
      <c r="BA15" s="22">
        <v>1786</v>
      </c>
    </row>
    <row r="16" spans="2:53" s="3" customFormat="1" ht="15.95" customHeight="1">
      <c r="B16" s="28">
        <f t="shared" si="6"/>
        <v>8</v>
      </c>
      <c r="C16" s="19" t="s">
        <v>35</v>
      </c>
      <c r="D16" s="27">
        <f t="shared" si="0"/>
        <v>1731</v>
      </c>
      <c r="E16" s="25">
        <f t="shared" si="1"/>
        <v>0</v>
      </c>
      <c r="F16" s="26">
        <f t="shared" si="2"/>
        <v>0</v>
      </c>
      <c r="G16" s="20">
        <f t="shared" si="3"/>
        <v>7</v>
      </c>
      <c r="H16" s="20">
        <f t="shared" si="4"/>
        <v>247.28571428571428</v>
      </c>
      <c r="I16" s="21"/>
      <c r="J16" s="21">
        <f>VLOOKUP(I16,'Начисление очков'!$L$4:$M$68,2,FALSE)</f>
        <v>0</v>
      </c>
      <c r="K16" s="62"/>
      <c r="L16" s="62">
        <f>VLOOKUP(K16,'Начисление очков'!$G$4:$H$68,2,FALSE)</f>
        <v>0</v>
      </c>
      <c r="M16" s="62">
        <v>3</v>
      </c>
      <c r="N16" s="62">
        <f>VLOOKUP(M16,'Начисление очков'!$L$4:$M$68,2,FALSE)</f>
        <v>150</v>
      </c>
      <c r="O16" s="62"/>
      <c r="P16" s="62">
        <f>VLOOKUP(O16,'Начисление очков'!$V$4:$W$68,2,FALSE)</f>
        <v>0</v>
      </c>
      <c r="Q16" s="21">
        <v>4</v>
      </c>
      <c r="R16" s="21">
        <f>VLOOKUP(Q16,'Начисление очков'!$B$4:$C$68,2,FALSE)</f>
        <v>360</v>
      </c>
      <c r="S16" s="62"/>
      <c r="T16" s="62">
        <f>VLOOKUP(S16,'Начисление очков'!$G$4:$H$68,2,FALSE)</f>
        <v>0</v>
      </c>
      <c r="U16" s="62"/>
      <c r="V16" s="62">
        <f>VLOOKUP(U16,'Начисление очков'!$L$4:$M$68,2,FALSE)</f>
        <v>0</v>
      </c>
      <c r="W16" s="62"/>
      <c r="X16" s="62">
        <f>VLOOKUP(W16,'Начисление очков'!$V$4:$W$68,2,FALSE)</f>
        <v>0</v>
      </c>
      <c r="Y16" s="21">
        <v>4</v>
      </c>
      <c r="Z16" s="21">
        <f>VLOOKUP(Y16,'Начисление очков'!$G$4:$H$68,2,FALSE)</f>
        <v>215</v>
      </c>
      <c r="AA16" s="21"/>
      <c r="AB16" s="21">
        <f>VLOOKUP(AA16,'Начисление очков'!$G$4:$H$68,2,FALSE)</f>
        <v>0</v>
      </c>
      <c r="AC16" s="21"/>
      <c r="AD16" s="21">
        <f>VLOOKUP(AC16,'Начисление очков'!$Q$4:$R$68,2,FALSE)</f>
        <v>0</v>
      </c>
      <c r="AE16" s="21">
        <v>6</v>
      </c>
      <c r="AF16" s="21">
        <f>VLOOKUP(AE16,'Начисление очков'!$B$4:$C$68,2,FALSE)</f>
        <v>215</v>
      </c>
      <c r="AG16" s="21">
        <v>1</v>
      </c>
      <c r="AH16" s="21">
        <f>VLOOKUP(AG16,'Начисление очков'!$G$4:$H$68,2,FALSE)</f>
        <v>600</v>
      </c>
      <c r="AI16" s="21">
        <v>2</v>
      </c>
      <c r="AJ16" s="21">
        <f>VLOOKUP(AI16,'Начисление очков'!$Q$4:$R$68,2,FALSE)</f>
        <v>130</v>
      </c>
      <c r="AK16" s="21"/>
      <c r="AL16" s="21">
        <f>VLOOKUP(AK16,'Начисление очков'!$L$4:$M$68,2,FALSE)</f>
        <v>0</v>
      </c>
      <c r="AM16" s="21">
        <v>12</v>
      </c>
      <c r="AN16" s="21">
        <f>VLOOKUP(AM16,'Начисление очков'!$L$4:$M$68,2,FALSE)</f>
        <v>40</v>
      </c>
      <c r="AO16" s="21"/>
      <c r="AP16" s="21">
        <f>VLOOKUP(AO16,'Начисление очков'!$G$4:$H$68,2,FALSE)</f>
        <v>0</v>
      </c>
      <c r="AQ16" s="21"/>
      <c r="AR16" s="21">
        <f>VLOOKUP(AQ16,'Начисление очков'!$V$4:$W$68,2,FALSE)</f>
        <v>0</v>
      </c>
      <c r="AS16" s="21"/>
      <c r="AT16" s="21">
        <f>VLOOKUP(AS16,'Начисление очков'!$B$4:$C$68,2,FALSE)</f>
        <v>0</v>
      </c>
      <c r="AU16" s="21"/>
      <c r="AV16" s="21">
        <f>VLOOKUP(AU16,'Начисление очков'!$L$4:$M$68,2,FALSE)</f>
        <v>0</v>
      </c>
      <c r="AW16" s="21">
        <v>24</v>
      </c>
      <c r="AX16" s="21">
        <f>VLOOKUP(AW16,'Начисление очков'!$G$4:$H$68,2,FALSE)</f>
        <v>21</v>
      </c>
      <c r="AY16" s="22">
        <f t="shared" si="5"/>
        <v>1675</v>
      </c>
      <c r="AZ16" s="22">
        <v>8</v>
      </c>
      <c r="BA16" s="22">
        <v>1731</v>
      </c>
    </row>
    <row r="17" spans="2:53" s="3" customFormat="1" ht="15.95" customHeight="1">
      <c r="B17" s="28">
        <f t="shared" si="6"/>
        <v>9</v>
      </c>
      <c r="C17" s="18" t="s">
        <v>17</v>
      </c>
      <c r="D17" s="27">
        <f t="shared" si="0"/>
        <v>1642</v>
      </c>
      <c r="E17" s="25">
        <f t="shared" si="1"/>
        <v>0</v>
      </c>
      <c r="F17" s="26">
        <f t="shared" si="2"/>
        <v>0</v>
      </c>
      <c r="G17" s="20">
        <f t="shared" si="3"/>
        <v>9</v>
      </c>
      <c r="H17" s="20">
        <f t="shared" si="4"/>
        <v>182.44444444444446</v>
      </c>
      <c r="I17" s="21"/>
      <c r="J17" s="21">
        <f>VLOOKUP(I17,'Начисление очков'!$L$4:$M$68,2,FALSE)</f>
        <v>0</v>
      </c>
      <c r="K17" s="62">
        <v>16</v>
      </c>
      <c r="L17" s="62">
        <f>VLOOKUP(K17,'Начисление очков'!$G$4:$H$68,2,FALSE)</f>
        <v>55</v>
      </c>
      <c r="M17" s="62"/>
      <c r="N17" s="62">
        <f>VLOOKUP(M17,'Начисление очков'!$L$4:$M$68,2,FALSE)</f>
        <v>0</v>
      </c>
      <c r="O17" s="62"/>
      <c r="P17" s="62">
        <f>VLOOKUP(O17,'Начисление очков'!$V$4:$W$68,2,FALSE)</f>
        <v>0</v>
      </c>
      <c r="Q17" s="21"/>
      <c r="R17" s="21">
        <f>VLOOKUP(Q17,'Начисление очков'!$B$4:$C$68,2,FALSE)</f>
        <v>0</v>
      </c>
      <c r="S17" s="62"/>
      <c r="T17" s="62">
        <f>VLOOKUP(S17,'Начисление очков'!$G$4:$H$68,2,FALSE)</f>
        <v>0</v>
      </c>
      <c r="U17" s="62"/>
      <c r="V17" s="62">
        <f>VLOOKUP(U17,'Начисление очков'!$L$4:$M$68,2,FALSE)</f>
        <v>0</v>
      </c>
      <c r="W17" s="62"/>
      <c r="X17" s="62">
        <f>VLOOKUP(W17,'Начисление очков'!$V$4:$W$68,2,FALSE)</f>
        <v>0</v>
      </c>
      <c r="Y17" s="21"/>
      <c r="Z17" s="21">
        <f>VLOOKUP(Y17,'Начисление очков'!$G$4:$H$68,2,FALSE)</f>
        <v>0</v>
      </c>
      <c r="AA17" s="21">
        <v>12</v>
      </c>
      <c r="AB17" s="21">
        <f>VLOOKUP(AA17,'Начисление очков'!$G$4:$H$68,2,FALSE)</f>
        <v>65</v>
      </c>
      <c r="AC17" s="21">
        <v>1</v>
      </c>
      <c r="AD17" s="21">
        <f>VLOOKUP(AC17,'Начисление очков'!$Q$4:$R$68,2,FALSE)</f>
        <v>215</v>
      </c>
      <c r="AE17" s="21">
        <v>1</v>
      </c>
      <c r="AF17" s="21">
        <f>VLOOKUP(AE17,'Начисление очков'!$B$4:$C$68,2,FALSE)</f>
        <v>1000</v>
      </c>
      <c r="AG17" s="21">
        <v>12</v>
      </c>
      <c r="AH17" s="21">
        <f>VLOOKUP(AG17,'Начисление очков'!$G$4:$H$68,2,FALSE)</f>
        <v>65</v>
      </c>
      <c r="AI17" s="21">
        <v>10</v>
      </c>
      <c r="AJ17" s="21">
        <f>VLOOKUP(AI17,'Начисление очков'!$Q$4:$R$68,2,FALSE)</f>
        <v>27</v>
      </c>
      <c r="AK17" s="21"/>
      <c r="AL17" s="21">
        <f>VLOOKUP(AK17,'Начисление очков'!$L$4:$M$68,2,FALSE)</f>
        <v>0</v>
      </c>
      <c r="AM17" s="21"/>
      <c r="AN17" s="21">
        <f>VLOOKUP(AM17,'Начисление очков'!$L$4:$M$68,2,FALSE)</f>
        <v>0</v>
      </c>
      <c r="AO17" s="21">
        <v>12</v>
      </c>
      <c r="AP17" s="21">
        <f>VLOOKUP(AO17,'Начисление очков'!$G$4:$H$68,2,FALSE)</f>
        <v>65</v>
      </c>
      <c r="AQ17" s="21"/>
      <c r="AR17" s="21">
        <f>VLOOKUP(AQ17,'Начисление очков'!$V$4:$W$68,2,FALSE)</f>
        <v>0</v>
      </c>
      <c r="AS17" s="21">
        <v>32</v>
      </c>
      <c r="AT17" s="21">
        <f>VLOOKUP(AS17,'Начисление очков'!$B$4:$C$68,2,FALSE)</f>
        <v>30</v>
      </c>
      <c r="AU17" s="21">
        <v>8</v>
      </c>
      <c r="AV17" s="21">
        <f>VLOOKUP(AU17,'Начисление очков'!$L$4:$M$68,2,FALSE)</f>
        <v>65</v>
      </c>
      <c r="AW17" s="21">
        <v>16</v>
      </c>
      <c r="AX17" s="21">
        <f>VLOOKUP(AW17,'Начисление очков'!$G$4:$H$68,2,FALSE)</f>
        <v>55</v>
      </c>
      <c r="AY17" s="22">
        <f t="shared" si="5"/>
        <v>1522</v>
      </c>
      <c r="AZ17" s="22">
        <v>9</v>
      </c>
      <c r="BA17" s="22">
        <v>1642</v>
      </c>
    </row>
    <row r="18" spans="2:53" s="3" customFormat="1" ht="15.95" customHeight="1">
      <c r="B18" s="28">
        <f t="shared" si="6"/>
        <v>10</v>
      </c>
      <c r="C18" s="18" t="s">
        <v>38</v>
      </c>
      <c r="D18" s="27">
        <f t="shared" si="0"/>
        <v>1638</v>
      </c>
      <c r="E18" s="25">
        <f t="shared" si="1"/>
        <v>0</v>
      </c>
      <c r="F18" s="26">
        <f t="shared" si="2"/>
        <v>0</v>
      </c>
      <c r="G18" s="20">
        <f t="shared" si="3"/>
        <v>10</v>
      </c>
      <c r="H18" s="20">
        <f t="shared" si="4"/>
        <v>163.80000000000001</v>
      </c>
      <c r="I18" s="21"/>
      <c r="J18" s="21">
        <f>VLOOKUP(I18,'Начисление очков'!$L$4:$M$68,2,FALSE)</f>
        <v>0</v>
      </c>
      <c r="K18" s="62"/>
      <c r="L18" s="62">
        <f>VLOOKUP(K18,'Начисление очков'!$G$4:$H$68,2,FALSE)</f>
        <v>0</v>
      </c>
      <c r="M18" s="62"/>
      <c r="N18" s="62">
        <f>VLOOKUP(M18,'Начисление очков'!$L$4:$M$68,2,FALSE)</f>
        <v>0</v>
      </c>
      <c r="O18" s="62"/>
      <c r="P18" s="62">
        <f>VLOOKUP(O18,'Начисление очков'!$V$4:$W$68,2,FALSE)</f>
        <v>0</v>
      </c>
      <c r="Q18" s="21">
        <v>2</v>
      </c>
      <c r="R18" s="21">
        <f>VLOOKUP(Q18,'Начисление очков'!$B$4:$C$68,2,FALSE)</f>
        <v>600</v>
      </c>
      <c r="S18" s="62">
        <v>12</v>
      </c>
      <c r="T18" s="62">
        <f>VLOOKUP(S18,'Начисление очков'!$G$4:$H$68,2,FALSE)</f>
        <v>65</v>
      </c>
      <c r="U18" s="62"/>
      <c r="V18" s="62">
        <f>VLOOKUP(U18,'Начисление очков'!$L$4:$M$68,2,FALSE)</f>
        <v>0</v>
      </c>
      <c r="W18" s="62"/>
      <c r="X18" s="62">
        <f>VLOOKUP(W18,'Начисление очков'!$V$4:$W$68,2,FALSE)</f>
        <v>0</v>
      </c>
      <c r="Y18" s="21">
        <v>16</v>
      </c>
      <c r="Z18" s="21">
        <f>VLOOKUP(Y18,'Начисление очков'!$G$4:$H$68,2,FALSE)</f>
        <v>55</v>
      </c>
      <c r="AA18" s="21"/>
      <c r="AB18" s="21">
        <f>VLOOKUP(AA18,'Начисление очков'!$G$4:$H$68,2,FALSE)</f>
        <v>0</v>
      </c>
      <c r="AC18" s="21"/>
      <c r="AD18" s="21">
        <f>VLOOKUP(AC18,'Начисление очков'!$Q$4:$R$68,2,FALSE)</f>
        <v>0</v>
      </c>
      <c r="AE18" s="21"/>
      <c r="AF18" s="21">
        <f>VLOOKUP(AE18,'Начисление очков'!$B$4:$C$68,2,FALSE)</f>
        <v>0</v>
      </c>
      <c r="AG18" s="21">
        <v>4</v>
      </c>
      <c r="AH18" s="21">
        <f>VLOOKUP(AG18,'Начисление очков'!$G$4:$H$68,2,FALSE)</f>
        <v>215</v>
      </c>
      <c r="AI18" s="21"/>
      <c r="AJ18" s="21">
        <f>VLOOKUP(AI18,'Начисление очков'!$Q$4:$R$68,2,FALSE)</f>
        <v>0</v>
      </c>
      <c r="AK18" s="21">
        <v>6</v>
      </c>
      <c r="AL18" s="21">
        <f>VLOOKUP(AK18,'Начисление очков'!$L$4:$M$68,2,FALSE)</f>
        <v>78</v>
      </c>
      <c r="AM18" s="21">
        <v>5</v>
      </c>
      <c r="AN18" s="21">
        <f>VLOOKUP(AM18,'Начисление очков'!$L$4:$M$68,2,FALSE)</f>
        <v>90</v>
      </c>
      <c r="AO18" s="21">
        <v>3</v>
      </c>
      <c r="AP18" s="21">
        <f>VLOOKUP(AO18,'Начисление очков'!$G$4:$H$68,2,FALSE)</f>
        <v>250</v>
      </c>
      <c r="AQ18" s="21"/>
      <c r="AR18" s="21">
        <f>VLOOKUP(AQ18,'Начисление очков'!$V$4:$W$68,2,FALSE)</f>
        <v>0</v>
      </c>
      <c r="AS18" s="21">
        <v>32</v>
      </c>
      <c r="AT18" s="21">
        <f>VLOOKUP(AS18,'Начисление очков'!$B$4:$C$68,2,FALSE)</f>
        <v>30</v>
      </c>
      <c r="AU18" s="21">
        <v>12</v>
      </c>
      <c r="AV18" s="21">
        <f>VLOOKUP(AU18,'Начисление очков'!$L$4:$M$68,2,FALSE)</f>
        <v>40</v>
      </c>
      <c r="AW18" s="21">
        <v>4</v>
      </c>
      <c r="AX18" s="21">
        <f>VLOOKUP(AW18,'Начисление очков'!$G$4:$H$68,2,FALSE)</f>
        <v>215</v>
      </c>
      <c r="AY18" s="22">
        <f t="shared" si="5"/>
        <v>1470</v>
      </c>
      <c r="AZ18" s="22">
        <v>10</v>
      </c>
      <c r="BA18" s="22">
        <v>1638</v>
      </c>
    </row>
    <row r="19" spans="2:53" s="3" customFormat="1" ht="15.95" customHeight="1">
      <c r="B19" s="28">
        <f t="shared" si="6"/>
        <v>11</v>
      </c>
      <c r="C19" s="18" t="s">
        <v>7</v>
      </c>
      <c r="D19" s="27">
        <f t="shared" si="0"/>
        <v>1593</v>
      </c>
      <c r="E19" s="25">
        <f t="shared" si="1"/>
        <v>78</v>
      </c>
      <c r="F19" s="26">
        <f t="shared" si="2"/>
        <v>1</v>
      </c>
      <c r="G19" s="20">
        <f t="shared" si="3"/>
        <v>12</v>
      </c>
      <c r="H19" s="20">
        <f t="shared" si="4"/>
        <v>132.75</v>
      </c>
      <c r="I19" s="21">
        <v>6</v>
      </c>
      <c r="J19" s="21">
        <f>VLOOKUP(I19,'Начисление очков'!$L$4:$M$68,2,FALSE)</f>
        <v>78</v>
      </c>
      <c r="K19" s="62">
        <v>2</v>
      </c>
      <c r="L19" s="62">
        <f>VLOOKUP(K19,'Начисление очков'!$G$4:$H$68,2,FALSE)</f>
        <v>360</v>
      </c>
      <c r="M19" s="62"/>
      <c r="N19" s="62">
        <f>VLOOKUP(M19,'Начисление очков'!$L$4:$M$68,2,FALSE)</f>
        <v>0</v>
      </c>
      <c r="O19" s="62"/>
      <c r="P19" s="62">
        <f>VLOOKUP(O19,'Начисление очков'!$V$4:$W$68,2,FALSE)</f>
        <v>0</v>
      </c>
      <c r="Q19" s="21">
        <v>32</v>
      </c>
      <c r="R19" s="21">
        <f>VLOOKUP(Q19,'Начисление очков'!$B$4:$C$68,2,FALSE)</f>
        <v>30</v>
      </c>
      <c r="S19" s="62"/>
      <c r="T19" s="62">
        <f>VLOOKUP(S19,'Начисление очков'!$G$4:$H$68,2,FALSE)</f>
        <v>0</v>
      </c>
      <c r="U19" s="62">
        <v>8</v>
      </c>
      <c r="V19" s="62">
        <f>VLOOKUP(U19,'Начисление очков'!$L$4:$M$68,2,FALSE)</f>
        <v>65</v>
      </c>
      <c r="W19" s="62"/>
      <c r="X19" s="62">
        <f>VLOOKUP(W19,'Начисление очков'!$V$4:$W$68,2,FALSE)</f>
        <v>0</v>
      </c>
      <c r="Y19" s="21"/>
      <c r="Z19" s="21">
        <f>VLOOKUP(Y19,'Начисление очков'!$G$4:$H$68,2,FALSE)</f>
        <v>0</v>
      </c>
      <c r="AA19" s="21">
        <v>8</v>
      </c>
      <c r="AB19" s="21">
        <f>VLOOKUP(AA19,'Начисление очков'!$G$4:$H$68,2,FALSE)</f>
        <v>110</v>
      </c>
      <c r="AC19" s="21"/>
      <c r="AD19" s="21">
        <f>VLOOKUP(AC19,'Начисление очков'!$Q$4:$R$68,2,FALSE)</f>
        <v>0</v>
      </c>
      <c r="AE19" s="21">
        <v>24</v>
      </c>
      <c r="AF19" s="21">
        <f>VLOOKUP(AE19,'Начисление очков'!$B$4:$C$68,2,FALSE)</f>
        <v>35</v>
      </c>
      <c r="AG19" s="21">
        <v>3</v>
      </c>
      <c r="AH19" s="21">
        <f>VLOOKUP(AG19,'Начисление очков'!$G$4:$H$68,2,FALSE)</f>
        <v>250</v>
      </c>
      <c r="AI19" s="21"/>
      <c r="AJ19" s="21">
        <f>VLOOKUP(AI19,'Начисление очков'!$Q$4:$R$68,2,FALSE)</f>
        <v>0</v>
      </c>
      <c r="AK19" s="21">
        <v>8</v>
      </c>
      <c r="AL19" s="21">
        <f>VLOOKUP(AK19,'Начисление очков'!$L$4:$M$68,2,FALSE)</f>
        <v>65</v>
      </c>
      <c r="AM19" s="21">
        <v>12</v>
      </c>
      <c r="AN19" s="21">
        <f>VLOOKUP(AM19,'Начисление очков'!$L$4:$M$68,2,FALSE)</f>
        <v>40</v>
      </c>
      <c r="AO19" s="21">
        <v>6</v>
      </c>
      <c r="AP19" s="21">
        <f>VLOOKUP(AO19,'Начисление очков'!$G$4:$H$68,2,FALSE)</f>
        <v>130</v>
      </c>
      <c r="AQ19" s="21"/>
      <c r="AR19" s="21">
        <f>VLOOKUP(AQ19,'Начисление очков'!$V$4:$W$68,2,FALSE)</f>
        <v>0</v>
      </c>
      <c r="AS19" s="21">
        <v>16</v>
      </c>
      <c r="AT19" s="21">
        <f>VLOOKUP(AS19,'Начисление очков'!$B$4:$C$68,2,FALSE)</f>
        <v>90</v>
      </c>
      <c r="AU19" s="21">
        <v>5</v>
      </c>
      <c r="AV19" s="21">
        <f>VLOOKUP(AU19,'Начисление очков'!$L$4:$M$68,2,FALSE)</f>
        <v>90</v>
      </c>
      <c r="AW19" s="21">
        <v>3</v>
      </c>
      <c r="AX19" s="21">
        <f>VLOOKUP(AW19,'Начисление очков'!$G$4:$H$68,2,FALSE)</f>
        <v>250</v>
      </c>
      <c r="AY19" s="22">
        <f t="shared" si="5"/>
        <v>1403</v>
      </c>
      <c r="AZ19" s="22">
        <v>12</v>
      </c>
      <c r="BA19" s="22">
        <v>1515</v>
      </c>
    </row>
    <row r="20" spans="2:53" s="3" customFormat="1" ht="15.95" customHeight="1">
      <c r="B20" s="28">
        <f t="shared" si="6"/>
        <v>12</v>
      </c>
      <c r="C20" s="18" t="s">
        <v>49</v>
      </c>
      <c r="D20" s="27">
        <f t="shared" si="0"/>
        <v>1580</v>
      </c>
      <c r="E20" s="25">
        <f t="shared" si="1"/>
        <v>130</v>
      </c>
      <c r="F20" s="26">
        <f t="shared" si="2"/>
        <v>3</v>
      </c>
      <c r="G20" s="20">
        <f t="shared" si="3"/>
        <v>12</v>
      </c>
      <c r="H20" s="20">
        <f t="shared" si="4"/>
        <v>131.66666666666666</v>
      </c>
      <c r="I20" s="21">
        <v>4</v>
      </c>
      <c r="J20" s="21">
        <f>VLOOKUP(I20,'Начисление очков'!$L$4:$M$68,2,FALSE)</f>
        <v>130</v>
      </c>
      <c r="K20" s="62"/>
      <c r="L20" s="62">
        <f>VLOOKUP(K20,'Начисление очков'!$G$4:$H$68,2,FALSE)</f>
        <v>0</v>
      </c>
      <c r="M20" s="62"/>
      <c r="N20" s="62">
        <f>VLOOKUP(M20,'Начисление очков'!$L$4:$M$68,2,FALSE)</f>
        <v>0</v>
      </c>
      <c r="O20" s="62"/>
      <c r="P20" s="62">
        <f>VLOOKUP(O20,'Начисление очков'!$V$4:$W$68,2,FALSE)</f>
        <v>0</v>
      </c>
      <c r="Q20" s="21">
        <v>16</v>
      </c>
      <c r="R20" s="21">
        <f>VLOOKUP(Q20,'Начисление очков'!$B$4:$C$68,2,FALSE)</f>
        <v>90</v>
      </c>
      <c r="S20" s="62">
        <v>12</v>
      </c>
      <c r="T20" s="62">
        <f>VLOOKUP(S20,'Начисление очков'!$G$4:$H$68,2,FALSE)</f>
        <v>65</v>
      </c>
      <c r="U20" s="62"/>
      <c r="V20" s="62">
        <f>VLOOKUP(U20,'Начисление очков'!$L$4:$M$68,2,FALSE)</f>
        <v>0</v>
      </c>
      <c r="W20" s="62"/>
      <c r="X20" s="62">
        <f>VLOOKUP(W20,'Начисление очков'!$V$4:$W$68,2,FALSE)</f>
        <v>0</v>
      </c>
      <c r="Y20" s="21">
        <v>8</v>
      </c>
      <c r="Z20" s="21">
        <f>VLOOKUP(Y20,'Начисление очков'!$G$4:$H$68,2,FALSE)</f>
        <v>110</v>
      </c>
      <c r="AA20" s="21">
        <v>5</v>
      </c>
      <c r="AB20" s="21">
        <f>VLOOKUP(AA20,'Начисление очков'!$G$4:$H$68,2,FALSE)</f>
        <v>150</v>
      </c>
      <c r="AC20" s="21"/>
      <c r="AD20" s="21">
        <f>VLOOKUP(AC20,'Начисление очков'!$Q$4:$R$68,2,FALSE)</f>
        <v>0</v>
      </c>
      <c r="AE20" s="21">
        <v>12</v>
      </c>
      <c r="AF20" s="21">
        <f>VLOOKUP(AE20,'Начисление очков'!$B$4:$C$68,2,FALSE)</f>
        <v>110</v>
      </c>
      <c r="AG20" s="21">
        <v>8</v>
      </c>
      <c r="AH20" s="21">
        <f>VLOOKUP(AG20,'Начисление очков'!$G$4:$H$68,2,FALSE)</f>
        <v>110</v>
      </c>
      <c r="AI20" s="21">
        <v>1</v>
      </c>
      <c r="AJ20" s="21">
        <f>VLOOKUP(AI20,'Начисление очков'!$Q$4:$R$68,2,FALSE)</f>
        <v>215</v>
      </c>
      <c r="AK20" s="21"/>
      <c r="AL20" s="21">
        <f>VLOOKUP(AK20,'Начисление очков'!$L$4:$M$68,2,FALSE)</f>
        <v>0</v>
      </c>
      <c r="AM20" s="21"/>
      <c r="AN20" s="21">
        <f>VLOOKUP(AM20,'Начисление очков'!$L$4:$M$68,2,FALSE)</f>
        <v>0</v>
      </c>
      <c r="AO20" s="21">
        <v>5</v>
      </c>
      <c r="AP20" s="21">
        <f>VLOOKUP(AO20,'Начисление очков'!$G$4:$H$68,2,FALSE)</f>
        <v>150</v>
      </c>
      <c r="AQ20" s="21"/>
      <c r="AR20" s="21">
        <f>VLOOKUP(AQ20,'Начисление очков'!$V$4:$W$68,2,FALSE)</f>
        <v>0</v>
      </c>
      <c r="AS20" s="21">
        <v>8</v>
      </c>
      <c r="AT20" s="21">
        <f>VLOOKUP(AS20,'Начисление очков'!$B$4:$C$68,2,FALSE)</f>
        <v>180</v>
      </c>
      <c r="AU20" s="21">
        <v>2</v>
      </c>
      <c r="AV20" s="21">
        <f>VLOOKUP(AU20,'Начисление очков'!$L$4:$M$68,2,FALSE)</f>
        <v>215</v>
      </c>
      <c r="AW20" s="21">
        <v>16</v>
      </c>
      <c r="AX20" s="21">
        <f>VLOOKUP(AW20,'Начисление очков'!$G$4:$H$68,2,FALSE)</f>
        <v>55</v>
      </c>
      <c r="AY20" s="22">
        <f t="shared" si="5"/>
        <v>1483</v>
      </c>
      <c r="AZ20" s="22">
        <v>15</v>
      </c>
      <c r="BA20" s="22">
        <v>1450</v>
      </c>
    </row>
    <row r="21" spans="2:53" s="3" customFormat="1" ht="15.95" customHeight="1">
      <c r="B21" s="28">
        <f t="shared" si="6"/>
        <v>13</v>
      </c>
      <c r="C21" s="18" t="s">
        <v>19</v>
      </c>
      <c r="D21" s="27">
        <f t="shared" si="0"/>
        <v>1560</v>
      </c>
      <c r="E21" s="25">
        <f t="shared" si="1"/>
        <v>0</v>
      </c>
      <c r="F21" s="26">
        <f t="shared" si="2"/>
        <v>-2</v>
      </c>
      <c r="G21" s="20">
        <f t="shared" si="3"/>
        <v>10</v>
      </c>
      <c r="H21" s="20">
        <f t="shared" si="4"/>
        <v>156</v>
      </c>
      <c r="I21" s="21"/>
      <c r="J21" s="21">
        <f>VLOOKUP(I21,'Начисление очков'!$L$4:$M$68,2,FALSE)</f>
        <v>0</v>
      </c>
      <c r="K21" s="62"/>
      <c r="L21" s="62">
        <f>VLOOKUP(K21,'Начисление очков'!$G$4:$H$68,2,FALSE)</f>
        <v>0</v>
      </c>
      <c r="M21" s="62"/>
      <c r="N21" s="62">
        <f>VLOOKUP(M21,'Начисление очков'!$L$4:$M$68,2,FALSE)</f>
        <v>0</v>
      </c>
      <c r="O21" s="62"/>
      <c r="P21" s="62">
        <f>VLOOKUP(O21,'Начисление очков'!$V$4:$W$68,2,FALSE)</f>
        <v>0</v>
      </c>
      <c r="Q21" s="21">
        <v>8</v>
      </c>
      <c r="R21" s="21">
        <f>VLOOKUP(Q21,'Начисление очков'!$B$4:$C$68,2,FALSE)</f>
        <v>180</v>
      </c>
      <c r="S21" s="62">
        <v>9</v>
      </c>
      <c r="T21" s="62">
        <f>VLOOKUP(S21,'Начисление очков'!$G$4:$H$68,2,FALSE)</f>
        <v>90</v>
      </c>
      <c r="U21" s="62"/>
      <c r="V21" s="62">
        <f>VLOOKUP(U21,'Начисление очков'!$L$4:$M$68,2,FALSE)</f>
        <v>0</v>
      </c>
      <c r="W21" s="62"/>
      <c r="X21" s="62">
        <f>VLOOKUP(W21,'Начисление очков'!$V$4:$W$68,2,FALSE)</f>
        <v>0</v>
      </c>
      <c r="Y21" s="21"/>
      <c r="Z21" s="21">
        <f>VLOOKUP(Y21,'Начисление очков'!$G$4:$H$68,2,FALSE)</f>
        <v>0</v>
      </c>
      <c r="AA21" s="21">
        <v>9</v>
      </c>
      <c r="AB21" s="21">
        <f>VLOOKUP(AA21,'Начисление очков'!$G$4:$H$68,2,FALSE)</f>
        <v>90</v>
      </c>
      <c r="AC21" s="21"/>
      <c r="AD21" s="21">
        <f>VLOOKUP(AC21,'Начисление очков'!$Q$4:$R$68,2,FALSE)</f>
        <v>0</v>
      </c>
      <c r="AE21" s="21">
        <v>5</v>
      </c>
      <c r="AF21" s="21">
        <f>VLOOKUP(AE21,'Начисление очков'!$B$4:$C$68,2,FALSE)</f>
        <v>250</v>
      </c>
      <c r="AG21" s="21">
        <v>2</v>
      </c>
      <c r="AH21" s="21">
        <f>VLOOKUP(AG21,'Начисление очков'!$G$4:$H$68,2,FALSE)</f>
        <v>360</v>
      </c>
      <c r="AI21" s="21"/>
      <c r="AJ21" s="21">
        <f>VLOOKUP(AI21,'Начисление очков'!$Q$4:$R$68,2,FALSE)</f>
        <v>0</v>
      </c>
      <c r="AK21" s="21"/>
      <c r="AL21" s="21">
        <f>VLOOKUP(AK21,'Начисление очков'!$L$4:$M$68,2,FALSE)</f>
        <v>0</v>
      </c>
      <c r="AM21" s="21">
        <v>2</v>
      </c>
      <c r="AN21" s="21">
        <f>VLOOKUP(AM21,'Начисление очков'!$L$4:$M$68,2,FALSE)</f>
        <v>215</v>
      </c>
      <c r="AO21" s="21">
        <v>10</v>
      </c>
      <c r="AP21" s="21">
        <f>VLOOKUP(AO21,'Начисление очков'!$G$4:$H$68,2,FALSE)</f>
        <v>75</v>
      </c>
      <c r="AQ21" s="21"/>
      <c r="AR21" s="21">
        <f>VLOOKUP(AQ21,'Начисление очков'!$V$4:$W$68,2,FALSE)</f>
        <v>0</v>
      </c>
      <c r="AS21" s="21">
        <v>8</v>
      </c>
      <c r="AT21" s="21">
        <f>VLOOKUP(AS21,'Начисление очков'!$B$4:$C$68,2,FALSE)</f>
        <v>180</v>
      </c>
      <c r="AU21" s="21">
        <v>8</v>
      </c>
      <c r="AV21" s="21">
        <f>VLOOKUP(AU21,'Начисление очков'!$L$4:$M$68,2,FALSE)</f>
        <v>65</v>
      </c>
      <c r="AW21" s="21">
        <v>16</v>
      </c>
      <c r="AX21" s="21">
        <f>VLOOKUP(AW21,'Начисление очков'!$G$4:$H$68,2,FALSE)</f>
        <v>55</v>
      </c>
      <c r="AY21" s="22">
        <f t="shared" si="5"/>
        <v>1483</v>
      </c>
      <c r="AZ21" s="22">
        <v>11</v>
      </c>
      <c r="BA21" s="22">
        <v>1560</v>
      </c>
    </row>
    <row r="22" spans="2:53" s="3" customFormat="1" ht="15.95" customHeight="1">
      <c r="B22" s="28">
        <f t="shared" si="6"/>
        <v>14</v>
      </c>
      <c r="C22" s="19" t="s">
        <v>33</v>
      </c>
      <c r="D22" s="27">
        <f t="shared" si="0"/>
        <v>1543</v>
      </c>
      <c r="E22" s="25">
        <f t="shared" si="1"/>
        <v>78</v>
      </c>
      <c r="F22" s="26">
        <f t="shared" si="2"/>
        <v>0</v>
      </c>
      <c r="G22" s="20">
        <f t="shared" si="3"/>
        <v>8</v>
      </c>
      <c r="H22" s="20">
        <f t="shared" si="4"/>
        <v>192.875</v>
      </c>
      <c r="I22" s="21">
        <v>6</v>
      </c>
      <c r="J22" s="21">
        <f>VLOOKUP(I22,'Начисление очков'!$L$4:$M$68,2,FALSE)</f>
        <v>78</v>
      </c>
      <c r="K22" s="62"/>
      <c r="L22" s="62">
        <f>VLOOKUP(K22,'Начисление очков'!$G$4:$H$68,2,FALSE)</f>
        <v>0</v>
      </c>
      <c r="M22" s="62"/>
      <c r="N22" s="62">
        <f>VLOOKUP(M22,'Начисление очков'!$L$4:$M$68,2,FALSE)</f>
        <v>0</v>
      </c>
      <c r="O22" s="62"/>
      <c r="P22" s="62">
        <f>VLOOKUP(O22,'Начисление очков'!$V$4:$W$68,2,FALSE)</f>
        <v>0</v>
      </c>
      <c r="Q22" s="21">
        <v>4</v>
      </c>
      <c r="R22" s="21">
        <f>VLOOKUP(Q22,'Начисление очков'!$B$4:$C$68,2,FALSE)</f>
        <v>360</v>
      </c>
      <c r="S22" s="62"/>
      <c r="T22" s="62">
        <f>VLOOKUP(S22,'Начисление очков'!$G$4:$H$68,2,FALSE)</f>
        <v>0</v>
      </c>
      <c r="U22" s="62"/>
      <c r="V22" s="62">
        <f>VLOOKUP(U22,'Начисление очков'!$L$4:$M$68,2,FALSE)</f>
        <v>0</v>
      </c>
      <c r="W22" s="62"/>
      <c r="X22" s="62">
        <f>VLOOKUP(W22,'Начисление очков'!$V$4:$W$68,2,FALSE)</f>
        <v>0</v>
      </c>
      <c r="Y22" s="21"/>
      <c r="Z22" s="21">
        <f>VLOOKUP(Y22,'Начисление очков'!$G$4:$H$68,2,FALSE)</f>
        <v>0</v>
      </c>
      <c r="AA22" s="21"/>
      <c r="AB22" s="21">
        <f>VLOOKUP(AA22,'Начисление очков'!$G$4:$H$68,2,FALSE)</f>
        <v>0</v>
      </c>
      <c r="AC22" s="21"/>
      <c r="AD22" s="21">
        <f>VLOOKUP(AC22,'Начисление очков'!$Q$4:$R$68,2,FALSE)</f>
        <v>0</v>
      </c>
      <c r="AE22" s="21">
        <v>5</v>
      </c>
      <c r="AF22" s="21">
        <f>VLOOKUP(AE22,'Начисление очков'!$B$4:$C$68,2,FALSE)</f>
        <v>250</v>
      </c>
      <c r="AG22" s="21">
        <v>2</v>
      </c>
      <c r="AH22" s="21">
        <f>VLOOKUP(AG22,'Начисление очков'!$G$4:$H$68,2,FALSE)</f>
        <v>360</v>
      </c>
      <c r="AI22" s="21">
        <v>2</v>
      </c>
      <c r="AJ22" s="21">
        <f>VLOOKUP(AI22,'Начисление очков'!$Q$4:$R$68,2,FALSE)</f>
        <v>130</v>
      </c>
      <c r="AK22" s="21"/>
      <c r="AL22" s="21">
        <f>VLOOKUP(AK22,'Начисление очков'!$L$4:$M$68,2,FALSE)</f>
        <v>0</v>
      </c>
      <c r="AM22" s="21">
        <v>4</v>
      </c>
      <c r="AN22" s="21">
        <f>VLOOKUP(AM22,'Начисление очков'!$L$4:$M$68,2,FALSE)</f>
        <v>130</v>
      </c>
      <c r="AO22" s="21"/>
      <c r="AP22" s="21">
        <f>VLOOKUP(AO22,'Начисление очков'!$G$4:$H$68,2,FALSE)</f>
        <v>0</v>
      </c>
      <c r="AQ22" s="21"/>
      <c r="AR22" s="21">
        <f>VLOOKUP(AQ22,'Начисление очков'!$V$4:$W$68,2,FALSE)</f>
        <v>0</v>
      </c>
      <c r="AS22" s="21">
        <v>8</v>
      </c>
      <c r="AT22" s="21">
        <f>VLOOKUP(AS22,'Начисление очков'!$B$4:$C$68,2,FALSE)</f>
        <v>180</v>
      </c>
      <c r="AU22" s="21"/>
      <c r="AV22" s="21">
        <f>VLOOKUP(AU22,'Начисление очков'!$L$4:$M$68,2,FALSE)</f>
        <v>0</v>
      </c>
      <c r="AW22" s="21">
        <v>16</v>
      </c>
      <c r="AX22" s="21">
        <f>VLOOKUP(AW22,'Начисление очков'!$G$4:$H$68,2,FALSE)</f>
        <v>55</v>
      </c>
      <c r="AY22" s="22">
        <f t="shared" si="5"/>
        <v>1496</v>
      </c>
      <c r="AZ22" s="22">
        <v>14</v>
      </c>
      <c r="BA22" s="22">
        <v>1465</v>
      </c>
    </row>
    <row r="23" spans="2:53" s="3" customFormat="1" ht="15.95" customHeight="1">
      <c r="B23" s="28">
        <f t="shared" si="6"/>
        <v>15</v>
      </c>
      <c r="C23" s="19" t="s">
        <v>36</v>
      </c>
      <c r="D23" s="27">
        <f t="shared" si="0"/>
        <v>1510</v>
      </c>
      <c r="E23" s="25">
        <f t="shared" si="1"/>
        <v>0</v>
      </c>
      <c r="F23" s="26">
        <f t="shared" si="2"/>
        <v>-2</v>
      </c>
      <c r="G23" s="20">
        <f t="shared" si="3"/>
        <v>9</v>
      </c>
      <c r="H23" s="20">
        <f t="shared" si="4"/>
        <v>167.77777777777777</v>
      </c>
      <c r="I23" s="21"/>
      <c r="J23" s="21">
        <f>VLOOKUP(I23,'Начисление очков'!$L$4:$M$68,2,FALSE)</f>
        <v>0</v>
      </c>
      <c r="K23" s="62">
        <v>4</v>
      </c>
      <c r="L23" s="62">
        <f>VLOOKUP(K23,'Начисление очков'!$G$4:$H$68,2,FALSE)</f>
        <v>215</v>
      </c>
      <c r="M23" s="62"/>
      <c r="N23" s="62">
        <f>VLOOKUP(M23,'Начисление очков'!$L$4:$M$68,2,FALSE)</f>
        <v>0</v>
      </c>
      <c r="O23" s="62"/>
      <c r="P23" s="62">
        <f>VLOOKUP(O23,'Начисление очков'!$V$4:$W$68,2,FALSE)</f>
        <v>0</v>
      </c>
      <c r="Q23" s="21">
        <v>16</v>
      </c>
      <c r="R23" s="21">
        <f>VLOOKUP(Q23,'Начисление очков'!$B$4:$C$68,2,FALSE)</f>
        <v>90</v>
      </c>
      <c r="S23" s="62"/>
      <c r="T23" s="62">
        <f>VLOOKUP(S23,'Начисление очков'!$G$4:$H$68,2,FALSE)</f>
        <v>0</v>
      </c>
      <c r="U23" s="62"/>
      <c r="V23" s="62">
        <f>VLOOKUP(U23,'Начисление очков'!$L$4:$M$68,2,FALSE)</f>
        <v>0</v>
      </c>
      <c r="W23" s="62"/>
      <c r="X23" s="62">
        <f>VLOOKUP(W23,'Начисление очков'!$V$4:$W$68,2,FALSE)</f>
        <v>0</v>
      </c>
      <c r="Y23" s="21">
        <v>2</v>
      </c>
      <c r="Z23" s="21">
        <f>VLOOKUP(Y23,'Начисление очков'!$G$4:$H$68,2,FALSE)</f>
        <v>360</v>
      </c>
      <c r="AA23" s="21">
        <v>6</v>
      </c>
      <c r="AB23" s="21">
        <f>VLOOKUP(AA23,'Начисление очков'!$G$4:$H$68,2,FALSE)</f>
        <v>130</v>
      </c>
      <c r="AC23" s="21"/>
      <c r="AD23" s="21">
        <f>VLOOKUP(AC23,'Начисление очков'!$Q$4:$R$68,2,FALSE)</f>
        <v>0</v>
      </c>
      <c r="AE23" s="21"/>
      <c r="AF23" s="21">
        <f>VLOOKUP(AE23,'Начисление очков'!$B$4:$C$68,2,FALSE)</f>
        <v>0</v>
      </c>
      <c r="AG23" s="21">
        <v>8</v>
      </c>
      <c r="AH23" s="21">
        <f>VLOOKUP(AG23,'Начисление очков'!$G$4:$H$68,2,FALSE)</f>
        <v>110</v>
      </c>
      <c r="AI23" s="21">
        <v>4</v>
      </c>
      <c r="AJ23" s="21">
        <f>VLOOKUP(AI23,'Начисление очков'!$Q$4:$R$68,2,FALSE)</f>
        <v>77</v>
      </c>
      <c r="AK23" s="21">
        <v>6</v>
      </c>
      <c r="AL23" s="21">
        <f>VLOOKUP(AK23,'Начисление очков'!$L$4:$M$68,2,FALSE)</f>
        <v>78</v>
      </c>
      <c r="AM23" s="21">
        <v>1</v>
      </c>
      <c r="AN23" s="21">
        <f>VLOOKUP(AM23,'Начисление очков'!$L$4:$M$68,2,FALSE)</f>
        <v>360</v>
      </c>
      <c r="AO23" s="21"/>
      <c r="AP23" s="21">
        <f>VLOOKUP(AO23,'Начисление очков'!$G$4:$H$68,2,FALSE)</f>
        <v>0</v>
      </c>
      <c r="AQ23" s="21"/>
      <c r="AR23" s="21">
        <f>VLOOKUP(AQ23,'Начисление очков'!$V$4:$W$68,2,FALSE)</f>
        <v>0</v>
      </c>
      <c r="AS23" s="21">
        <v>24</v>
      </c>
      <c r="AT23" s="21">
        <f>VLOOKUP(AS23,'Начисление очков'!$B$4:$C$68,2,FALSE)</f>
        <v>35</v>
      </c>
      <c r="AU23" s="21"/>
      <c r="AV23" s="21">
        <f>VLOOKUP(AU23,'Начисление очков'!$L$4:$M$68,2,FALSE)</f>
        <v>0</v>
      </c>
      <c r="AW23" s="21">
        <v>16</v>
      </c>
      <c r="AX23" s="21">
        <f>VLOOKUP(AW23,'Начисление очков'!$G$4:$H$68,2,FALSE)</f>
        <v>55</v>
      </c>
      <c r="AY23" s="22">
        <f t="shared" si="5"/>
        <v>1351</v>
      </c>
      <c r="AZ23" s="22">
        <v>13</v>
      </c>
      <c r="BA23" s="22">
        <v>1510</v>
      </c>
    </row>
    <row r="24" spans="2:53" s="3" customFormat="1" ht="15.95" customHeight="1">
      <c r="B24" s="28">
        <f t="shared" si="6"/>
        <v>16</v>
      </c>
      <c r="C24" s="19" t="s">
        <v>104</v>
      </c>
      <c r="D24" s="27">
        <f t="shared" si="0"/>
        <v>1446</v>
      </c>
      <c r="E24" s="25">
        <f t="shared" si="1"/>
        <v>0</v>
      </c>
      <c r="F24" s="26">
        <f t="shared" si="2"/>
        <v>0</v>
      </c>
      <c r="G24" s="20">
        <f t="shared" si="3"/>
        <v>6</v>
      </c>
      <c r="H24" s="20">
        <f t="shared" si="4"/>
        <v>241</v>
      </c>
      <c r="I24" s="21"/>
      <c r="J24" s="21">
        <f>VLOOKUP(I24,'Начисление очков'!$L$4:$M$68,2,FALSE)</f>
        <v>0</v>
      </c>
      <c r="K24" s="62">
        <v>3</v>
      </c>
      <c r="L24" s="62">
        <f>VLOOKUP(K24,'Начисление очков'!$G$4:$H$68,2,FALSE)</f>
        <v>250</v>
      </c>
      <c r="M24" s="62"/>
      <c r="N24" s="62">
        <f>VLOOKUP(M24,'Начисление очков'!$L$4:$M$68,2,FALSE)</f>
        <v>0</v>
      </c>
      <c r="O24" s="62"/>
      <c r="P24" s="62">
        <f>VLOOKUP(O24,'Начисление очков'!$V$4:$W$68,2,FALSE)</f>
        <v>0</v>
      </c>
      <c r="Q24" s="21">
        <v>8</v>
      </c>
      <c r="R24" s="21">
        <f>VLOOKUP(Q24,'Начисление очков'!$B$4:$C$68,2,FALSE)</f>
        <v>180</v>
      </c>
      <c r="S24" s="62">
        <v>1</v>
      </c>
      <c r="T24" s="62">
        <f>VLOOKUP(S24,'Начисление очков'!$G$4:$H$68,2,FALSE)</f>
        <v>600</v>
      </c>
      <c r="U24" s="62"/>
      <c r="V24" s="62">
        <f>VLOOKUP(U24,'Начисление очков'!$L$4:$M$68,2,FALSE)</f>
        <v>0</v>
      </c>
      <c r="W24" s="62"/>
      <c r="X24" s="62">
        <f>VLOOKUP(W24,'Начисление очков'!$V$4:$W$68,2,FALSE)</f>
        <v>0</v>
      </c>
      <c r="Y24" s="21">
        <v>4</v>
      </c>
      <c r="Z24" s="21">
        <f>VLOOKUP(Y24,'Начисление очков'!$G$4:$H$68,2,FALSE)</f>
        <v>215</v>
      </c>
      <c r="AA24" s="21"/>
      <c r="AB24" s="21">
        <f>VLOOKUP(AA24,'Начисление очков'!$G$4:$H$68,2,FALSE)</f>
        <v>0</v>
      </c>
      <c r="AC24" s="21"/>
      <c r="AD24" s="21">
        <f>VLOOKUP(AC24,'Начисление очков'!$Q$4:$R$68,2,FALSE)</f>
        <v>0</v>
      </c>
      <c r="AE24" s="21">
        <v>16</v>
      </c>
      <c r="AF24" s="21">
        <f>VLOOKUP(AE24,'Начисление очков'!$B$4:$C$68,2,FALSE)</f>
        <v>90</v>
      </c>
      <c r="AG24" s="21"/>
      <c r="AH24" s="21">
        <f>VLOOKUP(AG24,'Начисление очков'!$G$4:$H$68,2,FALSE)</f>
        <v>0</v>
      </c>
      <c r="AI24" s="21"/>
      <c r="AJ24" s="21">
        <f>VLOOKUP(AI24,'Начисление очков'!$Q$4:$R$68,2,FALSE)</f>
        <v>0</v>
      </c>
      <c r="AK24" s="21"/>
      <c r="AL24" s="21">
        <f>VLOOKUP(AK24,'Начисление очков'!$L$4:$M$68,2,FALSE)</f>
        <v>0</v>
      </c>
      <c r="AM24" s="21"/>
      <c r="AN24" s="21">
        <f>VLOOKUP(AM24,'Начисление очков'!$L$4:$M$68,2,FALSE)</f>
        <v>0</v>
      </c>
      <c r="AO24" s="21"/>
      <c r="AP24" s="21">
        <f>VLOOKUP(AO24,'Начисление очков'!$G$4:$H$68,2,FALSE)</f>
        <v>0</v>
      </c>
      <c r="AQ24" s="21"/>
      <c r="AR24" s="21">
        <f>VLOOKUP(AQ24,'Начисление очков'!$V$4:$W$68,2,FALSE)</f>
        <v>0</v>
      </c>
      <c r="AS24" s="21">
        <v>16</v>
      </c>
      <c r="AT24" s="21">
        <f>VLOOKUP(AS24,'Начисление очков'!$B$4:$C$68,2,FALSE)</f>
        <v>90</v>
      </c>
      <c r="AU24" s="21"/>
      <c r="AV24" s="21">
        <f>VLOOKUP(AU24,'Начисление очков'!$L$4:$M$68,2,FALSE)</f>
        <v>0</v>
      </c>
      <c r="AW24" s="21">
        <v>24</v>
      </c>
      <c r="AX24" s="21">
        <f>VLOOKUP(AW24,'Начисление очков'!$G$4:$H$68,2,FALSE)</f>
        <v>21</v>
      </c>
      <c r="AY24" s="22">
        <f t="shared" si="5"/>
        <v>1374</v>
      </c>
      <c r="AZ24" s="22">
        <v>16</v>
      </c>
      <c r="BA24" s="22">
        <v>1446</v>
      </c>
    </row>
    <row r="25" spans="2:53" s="3" customFormat="1" ht="15.95" customHeight="1">
      <c r="B25" s="28">
        <f t="shared" si="6"/>
        <v>17</v>
      </c>
      <c r="C25" s="18" t="s">
        <v>23</v>
      </c>
      <c r="D25" s="27">
        <f t="shared" si="0"/>
        <v>1372</v>
      </c>
      <c r="E25" s="25">
        <f t="shared" si="1"/>
        <v>0</v>
      </c>
      <c r="F25" s="26">
        <f t="shared" si="2"/>
        <v>0</v>
      </c>
      <c r="G25" s="20">
        <f t="shared" si="3"/>
        <v>10</v>
      </c>
      <c r="H25" s="20">
        <f t="shared" si="4"/>
        <v>137.19999999999999</v>
      </c>
      <c r="I25" s="21"/>
      <c r="J25" s="21">
        <f>VLOOKUP(I25,'Начисление очков'!$L$4:$M$68,2,FALSE)</f>
        <v>0</v>
      </c>
      <c r="K25" s="62">
        <v>4</v>
      </c>
      <c r="L25" s="62">
        <f>VLOOKUP(K25,'Начисление очков'!$G$4:$H$68,2,FALSE)</f>
        <v>215</v>
      </c>
      <c r="M25" s="62"/>
      <c r="N25" s="62">
        <f>VLOOKUP(M25,'Начисление очков'!$L$4:$M$68,2,FALSE)</f>
        <v>0</v>
      </c>
      <c r="O25" s="62"/>
      <c r="P25" s="62">
        <f>VLOOKUP(O25,'Начисление очков'!$V$4:$W$68,2,FALSE)</f>
        <v>0</v>
      </c>
      <c r="Q25" s="21">
        <v>8</v>
      </c>
      <c r="R25" s="21">
        <f>VLOOKUP(Q25,'Начисление очков'!$B$4:$C$68,2,FALSE)</f>
        <v>180</v>
      </c>
      <c r="S25" s="62"/>
      <c r="T25" s="62">
        <f>VLOOKUP(S25,'Начисление очков'!$G$4:$H$68,2,FALSE)</f>
        <v>0</v>
      </c>
      <c r="U25" s="62">
        <v>1</v>
      </c>
      <c r="V25" s="62">
        <f>VLOOKUP(U25,'Начисление очков'!$L$4:$M$68,2,FALSE)</f>
        <v>360</v>
      </c>
      <c r="W25" s="62"/>
      <c r="X25" s="62">
        <f>VLOOKUP(W25,'Начисление очков'!$V$4:$W$68,2,FALSE)</f>
        <v>0</v>
      </c>
      <c r="Y25" s="21">
        <v>8</v>
      </c>
      <c r="Z25" s="21">
        <f>VLOOKUP(Y25,'Начисление очков'!$G$4:$H$68,2,FALSE)</f>
        <v>110</v>
      </c>
      <c r="AA25" s="21">
        <v>10</v>
      </c>
      <c r="AB25" s="21">
        <f>VLOOKUP(AA25,'Начисление очков'!$G$4:$H$68,2,FALSE)</f>
        <v>75</v>
      </c>
      <c r="AC25" s="21">
        <v>4</v>
      </c>
      <c r="AD25" s="21">
        <f>VLOOKUP(AC25,'Начисление очков'!$Q$4:$R$68,2,FALSE)</f>
        <v>77</v>
      </c>
      <c r="AE25" s="21">
        <v>10</v>
      </c>
      <c r="AF25" s="21">
        <f>VLOOKUP(AE25,'Начисление очков'!$B$4:$C$68,2,FALSE)</f>
        <v>125</v>
      </c>
      <c r="AG25" s="21">
        <v>12</v>
      </c>
      <c r="AH25" s="21">
        <f>VLOOKUP(AG25,'Начисление очков'!$G$4:$H$68,2,FALSE)</f>
        <v>65</v>
      </c>
      <c r="AI25" s="21"/>
      <c r="AJ25" s="21">
        <f>VLOOKUP(AI25,'Начисление очков'!$Q$4:$R$68,2,FALSE)</f>
        <v>0</v>
      </c>
      <c r="AK25" s="21"/>
      <c r="AL25" s="21">
        <f>VLOOKUP(AK25,'Начисление очков'!$L$4:$M$68,2,FALSE)</f>
        <v>0</v>
      </c>
      <c r="AM25" s="21"/>
      <c r="AN25" s="21">
        <f>VLOOKUP(AM25,'Начисление очков'!$L$4:$M$68,2,FALSE)</f>
        <v>0</v>
      </c>
      <c r="AO25" s="21">
        <v>10</v>
      </c>
      <c r="AP25" s="21">
        <f>VLOOKUP(AO25,'Начисление очков'!$G$4:$H$68,2,FALSE)</f>
        <v>75</v>
      </c>
      <c r="AQ25" s="21"/>
      <c r="AR25" s="21">
        <f>VLOOKUP(AQ25,'Начисление очков'!$V$4:$W$68,2,FALSE)</f>
        <v>0</v>
      </c>
      <c r="AS25" s="21">
        <v>24</v>
      </c>
      <c r="AT25" s="21">
        <f>VLOOKUP(AS25,'Начисление очков'!$B$4:$C$68,2,FALSE)</f>
        <v>35</v>
      </c>
      <c r="AU25" s="21"/>
      <c r="AV25" s="21">
        <f>VLOOKUP(AU25,'Начисление очков'!$L$4:$M$68,2,FALSE)</f>
        <v>0</v>
      </c>
      <c r="AW25" s="21">
        <v>16</v>
      </c>
      <c r="AX25" s="21">
        <f>VLOOKUP(AW25,'Начисление очков'!$G$4:$H$68,2,FALSE)</f>
        <v>55</v>
      </c>
      <c r="AY25" s="22">
        <f t="shared" si="5"/>
        <v>1265</v>
      </c>
      <c r="AZ25" s="22">
        <v>17</v>
      </c>
      <c r="BA25" s="22">
        <v>1372</v>
      </c>
    </row>
    <row r="26" spans="2:53" s="3" customFormat="1" ht="15.95" customHeight="1">
      <c r="B26" s="28">
        <f t="shared" si="6"/>
        <v>18</v>
      </c>
      <c r="C26" s="19" t="s">
        <v>140</v>
      </c>
      <c r="D26" s="27">
        <f t="shared" si="0"/>
        <v>1265</v>
      </c>
      <c r="E26" s="25">
        <f t="shared" si="1"/>
        <v>0</v>
      </c>
      <c r="F26" s="26">
        <f t="shared" si="2"/>
        <v>0</v>
      </c>
      <c r="G26" s="20">
        <f t="shared" si="3"/>
        <v>9</v>
      </c>
      <c r="H26" s="20">
        <f t="shared" si="4"/>
        <v>140.55555555555554</v>
      </c>
      <c r="I26" s="21"/>
      <c r="J26" s="21">
        <f>VLOOKUP(I26,'Начисление очков'!$L$4:$M$68,2,FALSE)</f>
        <v>0</v>
      </c>
      <c r="K26" s="62">
        <v>16</v>
      </c>
      <c r="L26" s="62">
        <f>VLOOKUP(K26,'Начисление очков'!$G$4:$H$68,2,FALSE)</f>
        <v>55</v>
      </c>
      <c r="M26" s="62"/>
      <c r="N26" s="62">
        <f>VLOOKUP(M26,'Начисление очков'!$L$4:$M$68,2,FALSE)</f>
        <v>0</v>
      </c>
      <c r="O26" s="62"/>
      <c r="P26" s="62">
        <f>VLOOKUP(O26,'Начисление очков'!$V$4:$W$68,2,FALSE)</f>
        <v>0</v>
      </c>
      <c r="Q26" s="21">
        <v>24</v>
      </c>
      <c r="R26" s="21">
        <f>VLOOKUP(Q26,'Начисление очков'!$B$4:$C$68,2,FALSE)</f>
        <v>35</v>
      </c>
      <c r="S26" s="62"/>
      <c r="T26" s="62">
        <f>VLOOKUP(S26,'Начисление очков'!$G$4:$H$68,2,FALSE)</f>
        <v>0</v>
      </c>
      <c r="U26" s="62">
        <v>13</v>
      </c>
      <c r="V26" s="62">
        <f>VLOOKUP(U26,'Начисление очков'!$L$4:$M$68,2,FALSE)</f>
        <v>32</v>
      </c>
      <c r="W26" s="62"/>
      <c r="X26" s="62">
        <f>VLOOKUP(W26,'Начисление очков'!$V$4:$W$68,2,FALSE)</f>
        <v>0</v>
      </c>
      <c r="Y26" s="21">
        <v>12</v>
      </c>
      <c r="Z26" s="21">
        <f>VLOOKUP(Y26,'Начисление очков'!$G$4:$H$68,2,FALSE)</f>
        <v>65</v>
      </c>
      <c r="AA26" s="21">
        <v>1</v>
      </c>
      <c r="AB26" s="21">
        <f>VLOOKUP(AA26,'Начисление очков'!$G$4:$H$68,2,FALSE)</f>
        <v>600</v>
      </c>
      <c r="AC26" s="21"/>
      <c r="AD26" s="21">
        <f>VLOOKUP(AC26,'Начисление очков'!$Q$4:$R$68,2,FALSE)</f>
        <v>0</v>
      </c>
      <c r="AE26" s="21">
        <v>24</v>
      </c>
      <c r="AF26" s="21">
        <f>VLOOKUP(AE26,'Начисление очков'!$B$4:$C$68,2,FALSE)</f>
        <v>35</v>
      </c>
      <c r="AG26" s="21"/>
      <c r="AH26" s="21">
        <f>VLOOKUP(AG26,'Начисление очков'!$G$4:$H$68,2,FALSE)</f>
        <v>0</v>
      </c>
      <c r="AI26" s="21"/>
      <c r="AJ26" s="21">
        <f>VLOOKUP(AI26,'Начисление очков'!$Q$4:$R$68,2,FALSE)</f>
        <v>0</v>
      </c>
      <c r="AK26" s="21">
        <v>1</v>
      </c>
      <c r="AL26" s="21">
        <f>VLOOKUP(AK26,'Начисление очков'!$L$4:$M$68,2,FALSE)</f>
        <v>360</v>
      </c>
      <c r="AM26" s="21"/>
      <c r="AN26" s="21">
        <f>VLOOKUP(AM26,'Начисление очков'!$L$4:$M$68,2,FALSE)</f>
        <v>0</v>
      </c>
      <c r="AO26" s="21"/>
      <c r="AP26" s="21">
        <f>VLOOKUP(AO26,'Начисление очков'!$G$4:$H$68,2,FALSE)</f>
        <v>0</v>
      </c>
      <c r="AQ26" s="21"/>
      <c r="AR26" s="21">
        <f>VLOOKUP(AQ26,'Начисление очков'!$V$4:$W$68,2,FALSE)</f>
        <v>0</v>
      </c>
      <c r="AS26" s="21">
        <v>32</v>
      </c>
      <c r="AT26" s="21">
        <f>VLOOKUP(AS26,'Начисление очков'!$B$4:$C$68,2,FALSE)</f>
        <v>30</v>
      </c>
      <c r="AU26" s="21">
        <v>16</v>
      </c>
      <c r="AV26" s="21">
        <f>VLOOKUP(AU26,'Начисление очков'!$L$4:$M$68,2,FALSE)</f>
        <v>32</v>
      </c>
      <c r="AW26" s="21">
        <v>24</v>
      </c>
      <c r="AX26" s="21">
        <f>VLOOKUP(AW26,'Начисление очков'!$G$4:$H$68,2,FALSE)</f>
        <v>21</v>
      </c>
      <c r="AY26" s="22">
        <f t="shared" si="5"/>
        <v>743</v>
      </c>
      <c r="AZ26" s="22">
        <v>18</v>
      </c>
      <c r="BA26" s="22">
        <v>1265</v>
      </c>
    </row>
    <row r="27" spans="2:53" s="3" customFormat="1" ht="15.95" customHeight="1">
      <c r="B27" s="28">
        <f t="shared" si="6"/>
        <v>19</v>
      </c>
      <c r="C27" s="19" t="s">
        <v>166</v>
      </c>
      <c r="D27" s="27">
        <f t="shared" si="0"/>
        <v>1132</v>
      </c>
      <c r="E27" s="25">
        <f t="shared" si="1"/>
        <v>0</v>
      </c>
      <c r="F27" s="26">
        <f t="shared" si="2"/>
        <v>0</v>
      </c>
      <c r="G27" s="20">
        <f t="shared" si="3"/>
        <v>6</v>
      </c>
      <c r="H27" s="20">
        <f t="shared" si="4"/>
        <v>188.66666666666666</v>
      </c>
      <c r="I27" s="21"/>
      <c r="J27" s="21">
        <f>VLOOKUP(I27,'Начисление очков'!$L$4:$M$68,2,FALSE)</f>
        <v>0</v>
      </c>
      <c r="K27" s="62">
        <v>8</v>
      </c>
      <c r="L27" s="62">
        <f>VLOOKUP(K27,'Начисление очков'!$G$4:$H$68,2,FALSE)</f>
        <v>110</v>
      </c>
      <c r="M27" s="62"/>
      <c r="N27" s="62">
        <f>VLOOKUP(M27,'Начисление очков'!$L$4:$M$68,2,FALSE)</f>
        <v>0</v>
      </c>
      <c r="O27" s="62"/>
      <c r="P27" s="62">
        <f>VLOOKUP(O27,'Начисление очков'!$V$4:$W$68,2,FALSE)</f>
        <v>0</v>
      </c>
      <c r="Q27" s="21">
        <v>16</v>
      </c>
      <c r="R27" s="21">
        <f>VLOOKUP(Q27,'Начисление очков'!$B$4:$C$68,2,FALSE)</f>
        <v>90</v>
      </c>
      <c r="S27" s="62">
        <v>8</v>
      </c>
      <c r="T27" s="62">
        <f>VLOOKUP(S27,'Начисление очков'!$G$4:$H$68,2,FALSE)</f>
        <v>110</v>
      </c>
      <c r="U27" s="62"/>
      <c r="V27" s="62">
        <f>VLOOKUP(U27,'Начисление очков'!$L$4:$M$68,2,FALSE)</f>
        <v>0</v>
      </c>
      <c r="W27" s="62"/>
      <c r="X27" s="62">
        <f>VLOOKUP(W27,'Начисление очков'!$V$4:$W$68,2,FALSE)</f>
        <v>0</v>
      </c>
      <c r="Y27" s="21">
        <v>9</v>
      </c>
      <c r="Z27" s="21">
        <f>VLOOKUP(Y27,'Начисление очков'!$G$4:$H$68,2,FALSE)</f>
        <v>90</v>
      </c>
      <c r="AA27" s="21"/>
      <c r="AB27" s="21">
        <f>VLOOKUP(AA27,'Начисление очков'!$G$4:$H$68,2,FALSE)</f>
        <v>0</v>
      </c>
      <c r="AC27" s="21"/>
      <c r="AD27" s="21">
        <f>VLOOKUP(AC27,'Начисление очков'!$Q$4:$R$68,2,FALSE)</f>
        <v>0</v>
      </c>
      <c r="AE27" s="21">
        <v>2</v>
      </c>
      <c r="AF27" s="21">
        <f>VLOOKUP(AE27,'Начисление очков'!$B$4:$C$68,2,FALSE)</f>
        <v>600</v>
      </c>
      <c r="AG27" s="21"/>
      <c r="AH27" s="21">
        <f>VLOOKUP(AG27,'Начисление очков'!$G$4:$H$68,2,FALSE)</f>
        <v>0</v>
      </c>
      <c r="AI27" s="21">
        <v>5</v>
      </c>
      <c r="AJ27" s="21">
        <f>VLOOKUP(AI27,'Начисление очков'!$Q$4:$R$68,2,FALSE)</f>
        <v>54</v>
      </c>
      <c r="AK27" s="21"/>
      <c r="AL27" s="21">
        <f>VLOOKUP(AK27,'Начисление очков'!$L$4:$M$68,2,FALSE)</f>
        <v>0</v>
      </c>
      <c r="AM27" s="21">
        <v>6</v>
      </c>
      <c r="AN27" s="21">
        <f>VLOOKUP(AM27,'Начисление очков'!$L$4:$M$68,2,FALSE)</f>
        <v>78</v>
      </c>
      <c r="AO27" s="21"/>
      <c r="AP27" s="21">
        <f>VLOOKUP(AO27,'Начисление очков'!$G$4:$H$68,2,FALSE)</f>
        <v>0</v>
      </c>
      <c r="AQ27" s="21"/>
      <c r="AR27" s="21">
        <f>VLOOKUP(AQ27,'Начисление очков'!$V$4:$W$68,2,FALSE)</f>
        <v>0</v>
      </c>
      <c r="AS27" s="21"/>
      <c r="AT27" s="21">
        <f>VLOOKUP(AS27,'Начисление очков'!$B$4:$C$68,2,FALSE)</f>
        <v>0</v>
      </c>
      <c r="AU27" s="21"/>
      <c r="AV27" s="21">
        <f>VLOOKUP(AU27,'Начисление очков'!$L$4:$M$68,2,FALSE)</f>
        <v>0</v>
      </c>
      <c r="AW27" s="21"/>
      <c r="AX27" s="21">
        <f>VLOOKUP(AW27,'Начисление очков'!$G$4:$H$68,2,FALSE)</f>
        <v>0</v>
      </c>
      <c r="AY27" s="22">
        <f t="shared" si="5"/>
        <v>1078</v>
      </c>
      <c r="AZ27" s="22">
        <v>19</v>
      </c>
      <c r="BA27" s="22">
        <v>1132</v>
      </c>
    </row>
    <row r="28" spans="2:53" s="3" customFormat="1" ht="15.95" customHeight="1">
      <c r="B28" s="28">
        <f t="shared" si="6"/>
        <v>20</v>
      </c>
      <c r="C28" s="18" t="s">
        <v>37</v>
      </c>
      <c r="D28" s="27">
        <f t="shared" si="0"/>
        <v>1110</v>
      </c>
      <c r="E28" s="25">
        <f t="shared" si="1"/>
        <v>0</v>
      </c>
      <c r="F28" s="26">
        <f t="shared" si="2"/>
        <v>0</v>
      </c>
      <c r="G28" s="20">
        <f t="shared" si="3"/>
        <v>3</v>
      </c>
      <c r="H28" s="20">
        <f t="shared" si="4"/>
        <v>370</v>
      </c>
      <c r="I28" s="21"/>
      <c r="J28" s="21">
        <f>VLOOKUP(I28,'Начисление очков'!$L$4:$M$68,2,FALSE)</f>
        <v>0</v>
      </c>
      <c r="K28" s="62"/>
      <c r="L28" s="62">
        <f>VLOOKUP(K28,'Начисление очков'!$G$4:$H$68,2,FALSE)</f>
        <v>0</v>
      </c>
      <c r="M28" s="62"/>
      <c r="N28" s="62">
        <f>VLOOKUP(M28,'Начисление очков'!$L$4:$M$68,2,FALSE)</f>
        <v>0</v>
      </c>
      <c r="O28" s="62"/>
      <c r="P28" s="62">
        <f>VLOOKUP(O28,'Начисление очков'!$V$4:$W$68,2,FALSE)</f>
        <v>0</v>
      </c>
      <c r="Q28" s="21"/>
      <c r="R28" s="21">
        <f>VLOOKUP(Q28,'Начисление очков'!$B$4:$C$68,2,FALSE)</f>
        <v>0</v>
      </c>
      <c r="S28" s="62"/>
      <c r="T28" s="62">
        <f>VLOOKUP(S28,'Начисление очков'!$G$4:$H$68,2,FALSE)</f>
        <v>0</v>
      </c>
      <c r="U28" s="62"/>
      <c r="V28" s="62">
        <f>VLOOKUP(U28,'Начисление очков'!$L$4:$M$68,2,FALSE)</f>
        <v>0</v>
      </c>
      <c r="W28" s="62"/>
      <c r="X28" s="62">
        <f>VLOOKUP(W28,'Начисление очков'!$V$4:$W$68,2,FALSE)</f>
        <v>0</v>
      </c>
      <c r="Y28" s="21">
        <v>1</v>
      </c>
      <c r="Z28" s="21">
        <f>VLOOKUP(Y28,'Начисление очков'!$G$4:$H$68,2,FALSE)</f>
        <v>600</v>
      </c>
      <c r="AA28" s="21"/>
      <c r="AB28" s="21">
        <f>VLOOKUP(AA28,'Начисление очков'!$G$4:$H$68,2,FALSE)</f>
        <v>0</v>
      </c>
      <c r="AC28" s="21"/>
      <c r="AD28" s="21">
        <f>VLOOKUP(AC28,'Начисление очков'!$Q$4:$R$68,2,FALSE)</f>
        <v>0</v>
      </c>
      <c r="AE28" s="21">
        <v>16</v>
      </c>
      <c r="AF28" s="21">
        <f>VLOOKUP(AE28,'Начисление очков'!$B$4:$C$68,2,FALSE)</f>
        <v>90</v>
      </c>
      <c r="AG28" s="21"/>
      <c r="AH28" s="21">
        <f>VLOOKUP(AG28,'Начисление очков'!$G$4:$H$68,2,FALSE)</f>
        <v>0</v>
      </c>
      <c r="AI28" s="21"/>
      <c r="AJ28" s="21">
        <f>VLOOKUP(AI28,'Начисление очков'!$Q$4:$R$68,2,FALSE)</f>
        <v>0</v>
      </c>
      <c r="AK28" s="21"/>
      <c r="AL28" s="21">
        <f>VLOOKUP(AK28,'Начисление очков'!$L$4:$M$68,2,FALSE)</f>
        <v>0</v>
      </c>
      <c r="AM28" s="21"/>
      <c r="AN28" s="21">
        <f>VLOOKUP(AM28,'Начисление очков'!$L$4:$M$68,2,FALSE)</f>
        <v>0</v>
      </c>
      <c r="AO28" s="21"/>
      <c r="AP28" s="21">
        <f>VLOOKUP(AO28,'Начисление очков'!$G$4:$H$68,2,FALSE)</f>
        <v>0</v>
      </c>
      <c r="AQ28" s="21"/>
      <c r="AR28" s="21">
        <f>VLOOKUP(AQ28,'Начисление очков'!$V$4:$W$68,2,FALSE)</f>
        <v>0</v>
      </c>
      <c r="AS28" s="21">
        <v>3</v>
      </c>
      <c r="AT28" s="21">
        <f>VLOOKUP(AS28,'Начисление очков'!$B$4:$C$68,2,FALSE)</f>
        <v>420</v>
      </c>
      <c r="AU28" s="21"/>
      <c r="AV28" s="21">
        <f>VLOOKUP(AU28,'Начисление очков'!$L$4:$M$68,2,FALSE)</f>
        <v>0</v>
      </c>
      <c r="AW28" s="21"/>
      <c r="AX28" s="21">
        <f>VLOOKUP(AW28,'Начисление очков'!$G$4:$H$68,2,FALSE)</f>
        <v>0</v>
      </c>
      <c r="AY28" s="22">
        <f t="shared" si="5"/>
        <v>1090</v>
      </c>
      <c r="AZ28" s="22">
        <v>20</v>
      </c>
      <c r="BA28" s="22">
        <v>1110</v>
      </c>
    </row>
    <row r="29" spans="2:53" s="3" customFormat="1" ht="15.95" customHeight="1">
      <c r="B29" s="28">
        <f t="shared" si="6"/>
        <v>21</v>
      </c>
      <c r="C29" s="19" t="s">
        <v>45</v>
      </c>
      <c r="D29" s="27">
        <f t="shared" si="0"/>
        <v>1098</v>
      </c>
      <c r="E29" s="25">
        <f t="shared" si="1"/>
        <v>0</v>
      </c>
      <c r="F29" s="26">
        <f t="shared" si="2"/>
        <v>0</v>
      </c>
      <c r="G29" s="20">
        <f t="shared" si="3"/>
        <v>5</v>
      </c>
      <c r="H29" s="20">
        <f t="shared" si="4"/>
        <v>219.6</v>
      </c>
      <c r="I29" s="21"/>
      <c r="J29" s="21">
        <f>VLOOKUP(I29,'Начисление очков'!$L$4:$M$68,2,FALSE)</f>
        <v>0</v>
      </c>
      <c r="K29" s="62"/>
      <c r="L29" s="62">
        <f>VLOOKUP(K29,'Начисление очков'!$G$4:$H$68,2,FALSE)</f>
        <v>0</v>
      </c>
      <c r="M29" s="62"/>
      <c r="N29" s="62">
        <f>VLOOKUP(M29,'Начисление очков'!$L$4:$M$68,2,FALSE)</f>
        <v>0</v>
      </c>
      <c r="O29" s="62">
        <v>1</v>
      </c>
      <c r="P29" s="62">
        <f>VLOOKUP(O29,'Начисление очков'!$V$4:$W$68,2,FALSE)</f>
        <v>130</v>
      </c>
      <c r="Q29" s="21"/>
      <c r="R29" s="21">
        <f>VLOOKUP(Q29,'Начисление очков'!$B$4:$C$68,2,FALSE)</f>
        <v>0</v>
      </c>
      <c r="S29" s="62"/>
      <c r="T29" s="62">
        <f>VLOOKUP(S29,'Начисление очков'!$G$4:$H$68,2,FALSE)</f>
        <v>0</v>
      </c>
      <c r="U29" s="62"/>
      <c r="V29" s="62">
        <f>VLOOKUP(U29,'Начисление очков'!$L$4:$M$68,2,FALSE)</f>
        <v>0</v>
      </c>
      <c r="W29" s="62"/>
      <c r="X29" s="62">
        <f>VLOOKUP(W29,'Начисление очков'!$V$4:$W$68,2,FALSE)</f>
        <v>0</v>
      </c>
      <c r="Y29" s="21"/>
      <c r="Z29" s="21">
        <f>VLOOKUP(Y29,'Начисление очков'!$G$4:$H$68,2,FALSE)</f>
        <v>0</v>
      </c>
      <c r="AA29" s="21"/>
      <c r="AB29" s="21">
        <f>VLOOKUP(AA29,'Начисление очков'!$G$4:$H$68,2,FALSE)</f>
        <v>0</v>
      </c>
      <c r="AC29" s="21"/>
      <c r="AD29" s="21">
        <f>VLOOKUP(AC29,'Начисление очков'!$Q$4:$R$68,2,FALSE)</f>
        <v>0</v>
      </c>
      <c r="AE29" s="21">
        <v>3</v>
      </c>
      <c r="AF29" s="21">
        <f>VLOOKUP(AE29,'Начисление очков'!$B$4:$C$68,2,FALSE)</f>
        <v>420</v>
      </c>
      <c r="AG29" s="21"/>
      <c r="AH29" s="21">
        <f>VLOOKUP(AG29,'Начисление очков'!$G$4:$H$68,2,FALSE)</f>
        <v>0</v>
      </c>
      <c r="AI29" s="21"/>
      <c r="AJ29" s="21">
        <f>VLOOKUP(AI29,'Начисление очков'!$Q$4:$R$68,2,FALSE)</f>
        <v>0</v>
      </c>
      <c r="AK29" s="21"/>
      <c r="AL29" s="21">
        <f>VLOOKUP(AK29,'Начисление очков'!$L$4:$M$68,2,FALSE)</f>
        <v>0</v>
      </c>
      <c r="AM29" s="21">
        <v>4</v>
      </c>
      <c r="AN29" s="21">
        <f>VLOOKUP(AM29,'Начисление очков'!$L$4:$M$68,2,FALSE)</f>
        <v>130</v>
      </c>
      <c r="AO29" s="21">
        <v>16</v>
      </c>
      <c r="AP29" s="21">
        <f>VLOOKUP(AO29,'Начисление очков'!$G$4:$H$68,2,FALSE)</f>
        <v>55</v>
      </c>
      <c r="AQ29" s="21"/>
      <c r="AR29" s="21">
        <f>VLOOKUP(AQ29,'Начисление очков'!$V$4:$W$68,2,FALSE)</f>
        <v>0</v>
      </c>
      <c r="AS29" s="21"/>
      <c r="AT29" s="21">
        <f>VLOOKUP(AS29,'Начисление очков'!$B$4:$C$68,2,FALSE)</f>
        <v>0</v>
      </c>
      <c r="AU29" s="21">
        <v>1</v>
      </c>
      <c r="AV29" s="21">
        <f>VLOOKUP(AU29,'Начисление очков'!$L$4:$M$68,2,FALSE)</f>
        <v>360</v>
      </c>
      <c r="AW29" s="21">
        <v>40</v>
      </c>
      <c r="AX29" s="21">
        <f>VLOOKUP(AW29,'Начисление очков'!$G$4:$H$68,2,FALSE)</f>
        <v>3</v>
      </c>
      <c r="AY29" s="22">
        <f t="shared" si="5"/>
        <v>1033</v>
      </c>
      <c r="AZ29" s="22">
        <v>21</v>
      </c>
      <c r="BA29" s="22">
        <v>1098</v>
      </c>
    </row>
    <row r="30" spans="2:53" s="3" customFormat="1" ht="15.95" customHeight="1">
      <c r="B30" s="28">
        <f t="shared" si="6"/>
        <v>22</v>
      </c>
      <c r="C30" s="19" t="s">
        <v>29</v>
      </c>
      <c r="D30" s="27">
        <f t="shared" si="0"/>
        <v>1068</v>
      </c>
      <c r="E30" s="25">
        <f t="shared" si="1"/>
        <v>0</v>
      </c>
      <c r="F30" s="26">
        <f t="shared" si="2"/>
        <v>0</v>
      </c>
      <c r="G30" s="20">
        <f t="shared" si="3"/>
        <v>4</v>
      </c>
      <c r="H30" s="20">
        <f t="shared" si="4"/>
        <v>267</v>
      </c>
      <c r="I30" s="21"/>
      <c r="J30" s="21">
        <f>VLOOKUP(I30,'Начисление очков'!$L$4:$M$68,2,FALSE)</f>
        <v>0</v>
      </c>
      <c r="K30" s="62"/>
      <c r="L30" s="62">
        <f>VLOOKUP(K30,'Начисление очков'!$G$4:$H$68,2,FALSE)</f>
        <v>0</v>
      </c>
      <c r="M30" s="62"/>
      <c r="N30" s="62">
        <f>VLOOKUP(M30,'Начисление очков'!$L$4:$M$68,2,FALSE)</f>
        <v>0</v>
      </c>
      <c r="O30" s="62"/>
      <c r="P30" s="62">
        <f>VLOOKUP(O30,'Начисление очков'!$V$4:$W$68,2,FALSE)</f>
        <v>0</v>
      </c>
      <c r="Q30" s="21">
        <v>1</v>
      </c>
      <c r="R30" s="21">
        <f>VLOOKUP(Q30,'Начисление очков'!$B$4:$C$68,2,FALSE)</f>
        <v>1000</v>
      </c>
      <c r="S30" s="62"/>
      <c r="T30" s="62">
        <f>VLOOKUP(S30,'Начисление очков'!$G$4:$H$68,2,FALSE)</f>
        <v>0</v>
      </c>
      <c r="U30" s="62"/>
      <c r="V30" s="62">
        <f>VLOOKUP(U30,'Начисление очков'!$L$4:$M$68,2,FALSE)</f>
        <v>0</v>
      </c>
      <c r="W30" s="62"/>
      <c r="X30" s="62">
        <f>VLOOKUP(W30,'Начисление очков'!$V$4:$W$68,2,FALSE)</f>
        <v>0</v>
      </c>
      <c r="Y30" s="21"/>
      <c r="Z30" s="21">
        <f>VLOOKUP(Y30,'Начисление очков'!$G$4:$H$68,2,FALSE)</f>
        <v>0</v>
      </c>
      <c r="AA30" s="21"/>
      <c r="AB30" s="21">
        <f>VLOOKUP(AA30,'Начисление очков'!$G$4:$H$68,2,FALSE)</f>
        <v>0</v>
      </c>
      <c r="AC30" s="21"/>
      <c r="AD30" s="21">
        <f>VLOOKUP(AC30,'Начисление очков'!$Q$4:$R$68,2,FALSE)</f>
        <v>0</v>
      </c>
      <c r="AE30" s="21">
        <v>24</v>
      </c>
      <c r="AF30" s="21">
        <f>VLOOKUP(AE30,'Начисление очков'!$B$4:$C$68,2,FALSE)</f>
        <v>35</v>
      </c>
      <c r="AG30" s="21"/>
      <c r="AH30" s="21">
        <f>VLOOKUP(AG30,'Начисление очков'!$G$4:$H$68,2,FALSE)</f>
        <v>0</v>
      </c>
      <c r="AI30" s="21"/>
      <c r="AJ30" s="21">
        <f>VLOOKUP(AI30,'Начисление очков'!$Q$4:$R$68,2,FALSE)</f>
        <v>0</v>
      </c>
      <c r="AK30" s="21"/>
      <c r="AL30" s="21">
        <f>VLOOKUP(AK30,'Начисление очков'!$L$4:$M$68,2,FALSE)</f>
        <v>0</v>
      </c>
      <c r="AM30" s="21"/>
      <c r="AN30" s="21">
        <f>VLOOKUP(AM30,'Начисление очков'!$L$4:$M$68,2,FALSE)</f>
        <v>0</v>
      </c>
      <c r="AO30" s="21"/>
      <c r="AP30" s="21">
        <f>VLOOKUP(AO30,'Начисление очков'!$G$4:$H$68,2,FALSE)</f>
        <v>0</v>
      </c>
      <c r="AQ30" s="21"/>
      <c r="AR30" s="21">
        <f>VLOOKUP(AQ30,'Начисление очков'!$V$4:$W$68,2,FALSE)</f>
        <v>0</v>
      </c>
      <c r="AS30" s="21">
        <v>32</v>
      </c>
      <c r="AT30" s="21">
        <f>VLOOKUP(AS30,'Начисление очков'!$B$4:$C$68,2,FALSE)</f>
        <v>30</v>
      </c>
      <c r="AU30" s="21"/>
      <c r="AV30" s="21">
        <f>VLOOKUP(AU30,'Начисление очков'!$L$4:$M$68,2,FALSE)</f>
        <v>0</v>
      </c>
      <c r="AW30" s="21">
        <v>40</v>
      </c>
      <c r="AX30" s="21">
        <f>VLOOKUP(AW30,'Начисление очков'!$G$4:$H$68,2,FALSE)</f>
        <v>3</v>
      </c>
      <c r="AY30" s="22">
        <f t="shared" si="5"/>
        <v>971</v>
      </c>
      <c r="AZ30" s="22">
        <v>22</v>
      </c>
      <c r="BA30" s="22">
        <v>1068</v>
      </c>
    </row>
    <row r="31" spans="2:53" s="3" customFormat="1" ht="15.95" customHeight="1">
      <c r="B31" s="28">
        <f t="shared" si="6"/>
        <v>23</v>
      </c>
      <c r="C31" s="19" t="s">
        <v>34</v>
      </c>
      <c r="D31" s="27">
        <f t="shared" si="0"/>
        <v>1059</v>
      </c>
      <c r="E31" s="25">
        <f t="shared" si="1"/>
        <v>0</v>
      </c>
      <c r="F31" s="26">
        <f t="shared" si="2"/>
        <v>0</v>
      </c>
      <c r="G31" s="20">
        <f t="shared" si="3"/>
        <v>7</v>
      </c>
      <c r="H31" s="20">
        <f t="shared" si="4"/>
        <v>151.28571428571428</v>
      </c>
      <c r="I31" s="21"/>
      <c r="J31" s="21">
        <f>VLOOKUP(I31,'Начисление очков'!$L$4:$M$68,2,FALSE)</f>
        <v>0</v>
      </c>
      <c r="K31" s="62"/>
      <c r="L31" s="62">
        <f>VLOOKUP(K31,'Начисление очков'!$G$4:$H$68,2,FALSE)</f>
        <v>0</v>
      </c>
      <c r="M31" s="62">
        <v>1</v>
      </c>
      <c r="N31" s="62">
        <f>VLOOKUP(M31,'Начисление очков'!$L$4:$M$68,2,FALSE)</f>
        <v>360</v>
      </c>
      <c r="O31" s="62"/>
      <c r="P31" s="62">
        <f>VLOOKUP(O31,'Начисление очков'!$V$4:$W$68,2,FALSE)</f>
        <v>0</v>
      </c>
      <c r="Q31" s="21"/>
      <c r="R31" s="21">
        <f>VLOOKUP(Q31,'Начисление очков'!$B$4:$C$68,2,FALSE)</f>
        <v>0</v>
      </c>
      <c r="S31" s="62">
        <v>4</v>
      </c>
      <c r="T31" s="62">
        <f>VLOOKUP(S31,'Начисление очков'!$G$4:$H$68,2,FALSE)</f>
        <v>215</v>
      </c>
      <c r="U31" s="62"/>
      <c r="V31" s="62">
        <f>VLOOKUP(U31,'Начисление очков'!$L$4:$M$68,2,FALSE)</f>
        <v>0</v>
      </c>
      <c r="W31" s="62"/>
      <c r="X31" s="62">
        <f>VLOOKUP(W31,'Начисление очков'!$V$4:$W$68,2,FALSE)</f>
        <v>0</v>
      </c>
      <c r="Y31" s="21"/>
      <c r="Z31" s="21">
        <f>VLOOKUP(Y31,'Начисление очков'!$G$4:$H$68,2,FALSE)</f>
        <v>0</v>
      </c>
      <c r="AA31" s="21">
        <v>8</v>
      </c>
      <c r="AB31" s="21">
        <f>VLOOKUP(AA31,'Начисление очков'!$G$4:$H$68,2,FALSE)</f>
        <v>110</v>
      </c>
      <c r="AC31" s="21"/>
      <c r="AD31" s="21">
        <f>VLOOKUP(AC31,'Начисление очков'!$Q$4:$R$68,2,FALSE)</f>
        <v>0</v>
      </c>
      <c r="AE31" s="21"/>
      <c r="AF31" s="21">
        <f>VLOOKUP(AE31,'Начисление очков'!$B$4:$C$68,2,FALSE)</f>
        <v>0</v>
      </c>
      <c r="AG31" s="21"/>
      <c r="AH31" s="21">
        <f>VLOOKUP(AG31,'Начисление очков'!$G$4:$H$68,2,FALSE)</f>
        <v>0</v>
      </c>
      <c r="AI31" s="21"/>
      <c r="AJ31" s="21">
        <f>VLOOKUP(AI31,'Начисление очков'!$Q$4:$R$68,2,FALSE)</f>
        <v>0</v>
      </c>
      <c r="AK31" s="21">
        <v>6</v>
      </c>
      <c r="AL31" s="21">
        <f>VLOOKUP(AK31,'Начисление очков'!$L$4:$M$68,2,FALSE)</f>
        <v>78</v>
      </c>
      <c r="AM31" s="21"/>
      <c r="AN31" s="21">
        <f>VLOOKUP(AM31,'Начисление очков'!$L$4:$M$68,2,FALSE)</f>
        <v>0</v>
      </c>
      <c r="AO31" s="21">
        <v>8</v>
      </c>
      <c r="AP31" s="21">
        <f>VLOOKUP(AO31,'Начисление очков'!$G$4:$H$68,2,FALSE)</f>
        <v>110</v>
      </c>
      <c r="AQ31" s="21"/>
      <c r="AR31" s="21">
        <f>VLOOKUP(AQ31,'Начисление очков'!$V$4:$W$68,2,FALSE)</f>
        <v>0</v>
      </c>
      <c r="AS31" s="21">
        <v>24</v>
      </c>
      <c r="AT31" s="21">
        <f>VLOOKUP(AS31,'Начисление очков'!$B$4:$C$68,2,FALSE)</f>
        <v>35</v>
      </c>
      <c r="AU31" s="21">
        <v>4</v>
      </c>
      <c r="AV31" s="21">
        <f>VLOOKUP(AU31,'Начисление очков'!$L$4:$M$68,2,FALSE)</f>
        <v>130</v>
      </c>
      <c r="AW31" s="21">
        <v>24</v>
      </c>
      <c r="AX31" s="21">
        <f>VLOOKUP(AW31,'Начисление очков'!$G$4:$H$68,2,FALSE)</f>
        <v>21</v>
      </c>
      <c r="AY31" s="22">
        <f t="shared" si="5"/>
        <v>908</v>
      </c>
      <c r="AZ31" s="22">
        <v>23</v>
      </c>
      <c r="BA31" s="22">
        <v>1059</v>
      </c>
    </row>
    <row r="32" spans="2:53" s="3" customFormat="1" ht="15.95" customHeight="1">
      <c r="B32" s="28">
        <f t="shared" si="6"/>
        <v>24</v>
      </c>
      <c r="C32" s="19" t="s">
        <v>113</v>
      </c>
      <c r="D32" s="27">
        <f t="shared" si="0"/>
        <v>1030</v>
      </c>
      <c r="E32" s="25">
        <f t="shared" si="1"/>
        <v>40</v>
      </c>
      <c r="F32" s="26">
        <f t="shared" si="2"/>
        <v>3</v>
      </c>
      <c r="G32" s="20">
        <f t="shared" si="3"/>
        <v>10</v>
      </c>
      <c r="H32" s="20">
        <f t="shared" si="4"/>
        <v>103</v>
      </c>
      <c r="I32" s="21">
        <v>12</v>
      </c>
      <c r="J32" s="21">
        <f>VLOOKUP(I32,'Начисление очков'!$L$4:$M$68,2,FALSE)</f>
        <v>40</v>
      </c>
      <c r="K32" s="62"/>
      <c r="L32" s="62">
        <f>VLOOKUP(K32,'Начисление очков'!$G$4:$H$68,2,FALSE)</f>
        <v>0</v>
      </c>
      <c r="M32" s="62">
        <v>1</v>
      </c>
      <c r="N32" s="62">
        <f>VLOOKUP(M32,'Начисление очков'!$L$4:$M$68,2,FALSE)</f>
        <v>360</v>
      </c>
      <c r="O32" s="62"/>
      <c r="P32" s="62">
        <f>VLOOKUP(O32,'Начисление очков'!$V$4:$W$68,2,FALSE)</f>
        <v>0</v>
      </c>
      <c r="Q32" s="21"/>
      <c r="R32" s="21">
        <f>VLOOKUP(Q32,'Начисление очков'!$B$4:$C$68,2,FALSE)</f>
        <v>0</v>
      </c>
      <c r="S32" s="62">
        <v>4</v>
      </c>
      <c r="T32" s="62">
        <f>VLOOKUP(S32,'Начисление очков'!$G$4:$H$68,2,FALSE)</f>
        <v>215</v>
      </c>
      <c r="U32" s="62"/>
      <c r="V32" s="62">
        <f>VLOOKUP(U32,'Начисление очков'!$L$4:$M$68,2,FALSE)</f>
        <v>0</v>
      </c>
      <c r="W32" s="62"/>
      <c r="X32" s="62">
        <f>VLOOKUP(W32,'Начисление очков'!$V$4:$W$68,2,FALSE)</f>
        <v>0</v>
      </c>
      <c r="Y32" s="21">
        <v>20</v>
      </c>
      <c r="Z32" s="21">
        <f>VLOOKUP(Y32,'Начисление очков'!$G$4:$H$68,2,FALSE)</f>
        <v>27</v>
      </c>
      <c r="AA32" s="21">
        <v>16</v>
      </c>
      <c r="AB32" s="21">
        <f>VLOOKUP(AA32,'Начисление очков'!$G$4:$H$68,2,FALSE)</f>
        <v>55</v>
      </c>
      <c r="AC32" s="21"/>
      <c r="AD32" s="21">
        <f>VLOOKUP(AC32,'Начисление очков'!$Q$4:$R$68,2,FALSE)</f>
        <v>0</v>
      </c>
      <c r="AE32" s="21">
        <v>24</v>
      </c>
      <c r="AF32" s="21">
        <f>VLOOKUP(AE32,'Начисление очков'!$B$4:$C$68,2,FALSE)</f>
        <v>35</v>
      </c>
      <c r="AG32" s="21">
        <v>8</v>
      </c>
      <c r="AH32" s="21">
        <f>VLOOKUP(AG32,'Начисление очков'!$G$4:$H$68,2,FALSE)</f>
        <v>110</v>
      </c>
      <c r="AI32" s="21"/>
      <c r="AJ32" s="21">
        <f>VLOOKUP(AI32,'Начисление очков'!$Q$4:$R$68,2,FALSE)</f>
        <v>0</v>
      </c>
      <c r="AK32" s="21">
        <v>8</v>
      </c>
      <c r="AL32" s="21">
        <f>VLOOKUP(AK32,'Начисление очков'!$L$4:$M$68,2,FALSE)</f>
        <v>65</v>
      </c>
      <c r="AM32" s="21"/>
      <c r="AN32" s="21">
        <f>VLOOKUP(AM32,'Начисление очков'!$L$4:$M$68,2,FALSE)</f>
        <v>0</v>
      </c>
      <c r="AO32" s="21">
        <v>9</v>
      </c>
      <c r="AP32" s="21">
        <f>VLOOKUP(AO32,'Начисление очков'!$G$4:$H$68,2,FALSE)</f>
        <v>90</v>
      </c>
      <c r="AQ32" s="21"/>
      <c r="AR32" s="21">
        <f>VLOOKUP(AQ32,'Начисление очков'!$V$4:$W$68,2,FALSE)</f>
        <v>0</v>
      </c>
      <c r="AS32" s="21">
        <v>32</v>
      </c>
      <c r="AT32" s="21">
        <f>VLOOKUP(AS32,'Начисление очков'!$B$4:$C$68,2,FALSE)</f>
        <v>30</v>
      </c>
      <c r="AU32" s="21"/>
      <c r="AV32" s="21">
        <f>VLOOKUP(AU32,'Начисление очков'!$L$4:$M$68,2,FALSE)</f>
        <v>0</v>
      </c>
      <c r="AW32" s="21">
        <v>40</v>
      </c>
      <c r="AX32" s="21">
        <f>VLOOKUP(AW32,'Начисление очков'!$G$4:$H$68,2,FALSE)</f>
        <v>3</v>
      </c>
      <c r="AY32" s="22">
        <f t="shared" si="5"/>
        <v>799</v>
      </c>
      <c r="AZ32" s="22">
        <v>27</v>
      </c>
      <c r="BA32" s="22">
        <v>990</v>
      </c>
    </row>
    <row r="33" spans="2:53" s="3" customFormat="1" ht="15.95" customHeight="1">
      <c r="B33" s="28">
        <f t="shared" si="6"/>
        <v>25</v>
      </c>
      <c r="C33" s="19" t="s">
        <v>70</v>
      </c>
      <c r="D33" s="27">
        <f t="shared" si="0"/>
        <v>1015</v>
      </c>
      <c r="E33" s="25">
        <f t="shared" si="1"/>
        <v>0</v>
      </c>
      <c r="F33" s="26">
        <f t="shared" si="2"/>
        <v>-1</v>
      </c>
      <c r="G33" s="20">
        <f t="shared" si="3"/>
        <v>6</v>
      </c>
      <c r="H33" s="20">
        <f t="shared" si="4"/>
        <v>169.16666666666666</v>
      </c>
      <c r="I33" s="21"/>
      <c r="J33" s="21">
        <f>VLOOKUP(I33,'Начисление очков'!$L$4:$M$68,2,FALSE)</f>
        <v>0</v>
      </c>
      <c r="K33" s="62"/>
      <c r="L33" s="62">
        <f>VLOOKUP(K33,'Начисление очков'!$G$4:$H$68,2,FALSE)</f>
        <v>0</v>
      </c>
      <c r="M33" s="62"/>
      <c r="N33" s="62">
        <f>VLOOKUP(M33,'Начисление очков'!$L$4:$M$68,2,FALSE)</f>
        <v>0</v>
      </c>
      <c r="O33" s="62"/>
      <c r="P33" s="62">
        <f>VLOOKUP(O33,'Начисление очков'!$V$4:$W$68,2,FALSE)</f>
        <v>0</v>
      </c>
      <c r="Q33" s="21">
        <v>8</v>
      </c>
      <c r="R33" s="21">
        <f>VLOOKUP(Q33,'Начисление очков'!$B$4:$C$68,2,FALSE)</f>
        <v>180</v>
      </c>
      <c r="S33" s="62"/>
      <c r="T33" s="62">
        <f>VLOOKUP(S33,'Начисление очков'!$G$4:$H$68,2,FALSE)</f>
        <v>0</v>
      </c>
      <c r="U33" s="62">
        <v>1</v>
      </c>
      <c r="V33" s="62">
        <f>VLOOKUP(U33,'Начисление очков'!$L$4:$M$68,2,FALSE)</f>
        <v>360</v>
      </c>
      <c r="W33" s="62"/>
      <c r="X33" s="62">
        <f>VLOOKUP(W33,'Начисление очков'!$V$4:$W$68,2,FALSE)</f>
        <v>0</v>
      </c>
      <c r="Y33" s="21">
        <v>8</v>
      </c>
      <c r="Z33" s="21">
        <f>VLOOKUP(Y33,'Начисление очков'!$G$4:$H$68,2,FALSE)</f>
        <v>110</v>
      </c>
      <c r="AA33" s="21"/>
      <c r="AB33" s="21">
        <f>VLOOKUP(AA33,'Начисление очков'!$G$4:$H$68,2,FALSE)</f>
        <v>0</v>
      </c>
      <c r="AC33" s="21"/>
      <c r="AD33" s="21">
        <f>VLOOKUP(AC33,'Начисление очков'!$Q$4:$R$68,2,FALSE)</f>
        <v>0</v>
      </c>
      <c r="AE33" s="21">
        <v>10</v>
      </c>
      <c r="AF33" s="21">
        <f>VLOOKUP(AE33,'Начисление очков'!$B$4:$C$68,2,FALSE)</f>
        <v>125</v>
      </c>
      <c r="AG33" s="21"/>
      <c r="AH33" s="21">
        <f>VLOOKUP(AG33,'Начисление очков'!$G$4:$H$68,2,FALSE)</f>
        <v>0</v>
      </c>
      <c r="AI33" s="21"/>
      <c r="AJ33" s="21">
        <f>VLOOKUP(AI33,'Начисление очков'!$Q$4:$R$68,2,FALSE)</f>
        <v>0</v>
      </c>
      <c r="AK33" s="21"/>
      <c r="AL33" s="21">
        <f>VLOOKUP(AK33,'Начисление очков'!$L$4:$M$68,2,FALSE)</f>
        <v>0</v>
      </c>
      <c r="AM33" s="21"/>
      <c r="AN33" s="21">
        <f>VLOOKUP(AM33,'Начисление очков'!$L$4:$M$68,2,FALSE)</f>
        <v>0</v>
      </c>
      <c r="AO33" s="21"/>
      <c r="AP33" s="21">
        <f>VLOOKUP(AO33,'Начисление очков'!$G$4:$H$68,2,FALSE)</f>
        <v>0</v>
      </c>
      <c r="AQ33" s="21"/>
      <c r="AR33" s="21">
        <f>VLOOKUP(AQ33,'Начисление очков'!$V$4:$W$68,2,FALSE)</f>
        <v>0</v>
      </c>
      <c r="AS33" s="21">
        <v>16</v>
      </c>
      <c r="AT33" s="21">
        <f>VLOOKUP(AS33,'Начисление очков'!$B$4:$C$68,2,FALSE)</f>
        <v>90</v>
      </c>
      <c r="AU33" s="21">
        <v>3</v>
      </c>
      <c r="AV33" s="21">
        <f>VLOOKUP(AU33,'Начисление очков'!$L$4:$M$68,2,FALSE)</f>
        <v>150</v>
      </c>
      <c r="AW33" s="21"/>
      <c r="AX33" s="21">
        <f>VLOOKUP(AW33,'Начисление очков'!$G$4:$H$68,2,FALSE)</f>
        <v>0</v>
      </c>
      <c r="AY33" s="22">
        <f t="shared" si="5"/>
        <v>969</v>
      </c>
      <c r="AZ33" s="22">
        <v>24</v>
      </c>
      <c r="BA33" s="22">
        <v>1015</v>
      </c>
    </row>
    <row r="34" spans="2:53" ht="15.95" customHeight="1">
      <c r="B34" s="28">
        <f t="shared" si="6"/>
        <v>26</v>
      </c>
      <c r="C34" s="19" t="s">
        <v>90</v>
      </c>
      <c r="D34" s="27">
        <f t="shared" si="0"/>
        <v>1006</v>
      </c>
      <c r="E34" s="25">
        <f t="shared" si="1"/>
        <v>65</v>
      </c>
      <c r="F34" s="26">
        <f t="shared" si="2"/>
        <v>3</v>
      </c>
      <c r="G34" s="20">
        <f t="shared" si="3"/>
        <v>11</v>
      </c>
      <c r="H34" s="20">
        <f t="shared" si="4"/>
        <v>91.454545454545453</v>
      </c>
      <c r="I34" s="21">
        <v>8</v>
      </c>
      <c r="J34" s="21">
        <f>VLOOKUP(I34,'Начисление очков'!$L$4:$M$68,2,FALSE)</f>
        <v>65</v>
      </c>
      <c r="K34" s="62"/>
      <c r="L34" s="62">
        <f>VLOOKUP(K34,'Начисление очков'!$G$4:$H$68,2,FALSE)</f>
        <v>0</v>
      </c>
      <c r="M34" s="62">
        <v>3</v>
      </c>
      <c r="N34" s="62">
        <f>VLOOKUP(M34,'Начисление очков'!$L$4:$M$68,2,FALSE)</f>
        <v>150</v>
      </c>
      <c r="O34" s="62"/>
      <c r="P34" s="62">
        <f>VLOOKUP(O34,'Начисление очков'!$V$4:$W$68,2,FALSE)</f>
        <v>0</v>
      </c>
      <c r="Q34" s="21"/>
      <c r="R34" s="21">
        <f>VLOOKUP(Q34,'Начисление очков'!$B$4:$C$68,2,FALSE)</f>
        <v>0</v>
      </c>
      <c r="S34" s="62"/>
      <c r="T34" s="62">
        <f>VLOOKUP(S34,'Начисление очков'!$G$4:$H$68,2,FALSE)</f>
        <v>0</v>
      </c>
      <c r="U34" s="62"/>
      <c r="V34" s="62">
        <f>VLOOKUP(U34,'Начисление очков'!$L$4:$M$68,2,FALSE)</f>
        <v>0</v>
      </c>
      <c r="W34" s="62"/>
      <c r="X34" s="62">
        <f>VLOOKUP(W34,'Начисление очков'!$V$4:$W$68,2,FALSE)</f>
        <v>0</v>
      </c>
      <c r="Y34" s="21"/>
      <c r="Z34" s="21">
        <f>VLOOKUP(Y34,'Начисление очков'!$G$4:$H$68,2,FALSE)</f>
        <v>0</v>
      </c>
      <c r="AA34" s="21">
        <v>4</v>
      </c>
      <c r="AB34" s="21">
        <f>VLOOKUP(AA34,'Начисление очков'!$G$4:$H$68,2,FALSE)</f>
        <v>215</v>
      </c>
      <c r="AC34" s="21"/>
      <c r="AD34" s="21">
        <f>VLOOKUP(AC34,'Начисление очков'!$Q$4:$R$68,2,FALSE)</f>
        <v>0</v>
      </c>
      <c r="AE34" s="21">
        <v>24</v>
      </c>
      <c r="AF34" s="21">
        <f>VLOOKUP(AE34,'Начисление очков'!$B$4:$C$68,2,FALSE)</f>
        <v>35</v>
      </c>
      <c r="AG34" s="21">
        <v>8</v>
      </c>
      <c r="AH34" s="21">
        <f>VLOOKUP(AG34,'Начисление очков'!$G$4:$H$68,2,FALSE)</f>
        <v>110</v>
      </c>
      <c r="AI34" s="21">
        <v>8</v>
      </c>
      <c r="AJ34" s="21">
        <f>VLOOKUP(AI34,'Начисление очков'!$Q$4:$R$68,2,FALSE)</f>
        <v>38</v>
      </c>
      <c r="AK34" s="21">
        <v>10</v>
      </c>
      <c r="AL34" s="21">
        <f>VLOOKUP(AK34,'Начисление очков'!$L$4:$M$68,2,FALSE)</f>
        <v>45</v>
      </c>
      <c r="AM34" s="21">
        <v>3</v>
      </c>
      <c r="AN34" s="21">
        <f>VLOOKUP(AM34,'Начисление очков'!$L$4:$M$68,2,FALSE)</f>
        <v>150</v>
      </c>
      <c r="AO34" s="21">
        <v>8</v>
      </c>
      <c r="AP34" s="21">
        <f>VLOOKUP(AO34,'Начисление очков'!$G$4:$H$68,2,FALSE)</f>
        <v>110</v>
      </c>
      <c r="AQ34" s="21"/>
      <c r="AR34" s="21">
        <f>VLOOKUP(AQ34,'Начисление очков'!$V$4:$W$68,2,FALSE)</f>
        <v>0</v>
      </c>
      <c r="AS34" s="21">
        <v>24</v>
      </c>
      <c r="AT34" s="21">
        <f>VLOOKUP(AS34,'Начисление очков'!$B$4:$C$68,2,FALSE)</f>
        <v>35</v>
      </c>
      <c r="AU34" s="21">
        <v>16</v>
      </c>
      <c r="AV34" s="21">
        <f>VLOOKUP(AU34,'Начисление очков'!$L$4:$M$68,2,FALSE)</f>
        <v>32</v>
      </c>
      <c r="AW34" s="21">
        <v>24</v>
      </c>
      <c r="AX34" s="21">
        <f>VLOOKUP(AW34,'Начисление очков'!$G$4:$H$68,2,FALSE)</f>
        <v>21</v>
      </c>
      <c r="AY34" s="22">
        <f t="shared" si="5"/>
        <v>831</v>
      </c>
      <c r="AZ34" s="22">
        <v>29</v>
      </c>
      <c r="BA34" s="22">
        <v>941</v>
      </c>
    </row>
    <row r="35" spans="2:53" ht="15.95" customHeight="1">
      <c r="B35" s="28">
        <f t="shared" si="6"/>
        <v>27</v>
      </c>
      <c r="C35" s="19" t="s">
        <v>191</v>
      </c>
      <c r="D35" s="27">
        <f t="shared" si="0"/>
        <v>1000</v>
      </c>
      <c r="E35" s="25">
        <f t="shared" si="1"/>
        <v>0</v>
      </c>
      <c r="F35" s="26">
        <f t="shared" si="2"/>
        <v>-2</v>
      </c>
      <c r="G35" s="20">
        <f t="shared" si="3"/>
        <v>1</v>
      </c>
      <c r="H35" s="20">
        <f t="shared" si="4"/>
        <v>1000</v>
      </c>
      <c r="I35" s="21"/>
      <c r="J35" s="21">
        <f>VLOOKUP(I35,'Начисление очков'!$L$4:$M$68,2,FALSE)</f>
        <v>0</v>
      </c>
      <c r="K35" s="62"/>
      <c r="L35" s="62">
        <f>VLOOKUP(K35,'Начисление очков'!$G$4:$H$68,2,FALSE)</f>
        <v>0</v>
      </c>
      <c r="M35" s="62"/>
      <c r="N35" s="62">
        <f>VLOOKUP(M35,'Начисление очков'!$L$4:$M$68,2,FALSE)</f>
        <v>0</v>
      </c>
      <c r="O35" s="62"/>
      <c r="P35" s="62">
        <f>VLOOKUP(O35,'Начисление очков'!$V$4:$W$68,2,FALSE)</f>
        <v>0</v>
      </c>
      <c r="Q35" s="21"/>
      <c r="R35" s="21">
        <f>VLOOKUP(Q35,'Начисление очков'!$B$4:$C$68,2,FALSE)</f>
        <v>0</v>
      </c>
      <c r="S35" s="62"/>
      <c r="T35" s="62">
        <f>VLOOKUP(S35,'Начисление очков'!$G$4:$H$68,2,FALSE)</f>
        <v>0</v>
      </c>
      <c r="U35" s="62"/>
      <c r="V35" s="62">
        <f>VLOOKUP(U35,'Начисление очков'!$L$4:$M$68,2,FALSE)</f>
        <v>0</v>
      </c>
      <c r="W35" s="62"/>
      <c r="X35" s="62">
        <f>VLOOKUP(W35,'Начисление очков'!$V$4:$W$68,2,FALSE)</f>
        <v>0</v>
      </c>
      <c r="Y35" s="21"/>
      <c r="Z35" s="21">
        <f>VLOOKUP(Y35,'Начисление очков'!$G$4:$H$68,2,FALSE)</f>
        <v>0</v>
      </c>
      <c r="AA35" s="21"/>
      <c r="AB35" s="21">
        <f>VLOOKUP(AA35,'Начисление очков'!$G$4:$H$68,2,FALSE)</f>
        <v>0</v>
      </c>
      <c r="AC35" s="21"/>
      <c r="AD35" s="21">
        <f>VLOOKUP(AC35,'Начисление очков'!$Q$4:$R$68,2,FALSE)</f>
        <v>0</v>
      </c>
      <c r="AE35" s="21">
        <v>1</v>
      </c>
      <c r="AF35" s="21">
        <f>VLOOKUP(AE35,'Начисление очков'!$B$4:$C$68,2,FALSE)</f>
        <v>1000</v>
      </c>
      <c r="AG35" s="21"/>
      <c r="AH35" s="21">
        <f>VLOOKUP(AG35,'Начисление очков'!$G$4:$H$68,2,FALSE)</f>
        <v>0</v>
      </c>
      <c r="AI35" s="21"/>
      <c r="AJ35" s="21">
        <f>VLOOKUP(AI35,'Начисление очков'!$Q$4:$R$68,2,FALSE)</f>
        <v>0</v>
      </c>
      <c r="AK35" s="21"/>
      <c r="AL35" s="21">
        <f>VLOOKUP(AK35,'Начисление очков'!$L$4:$M$68,2,FALSE)</f>
        <v>0</v>
      </c>
      <c r="AM35" s="21"/>
      <c r="AN35" s="21">
        <f>VLOOKUP(AM35,'Начисление очков'!$L$4:$M$68,2,FALSE)</f>
        <v>0</v>
      </c>
      <c r="AO35" s="21"/>
      <c r="AP35" s="21">
        <f>VLOOKUP(AO35,'Начисление очков'!$G$4:$H$68,2,FALSE)</f>
        <v>0</v>
      </c>
      <c r="AQ35" s="21"/>
      <c r="AR35" s="21">
        <f>VLOOKUP(AQ35,'Начисление очков'!$V$4:$W$68,2,FALSE)</f>
        <v>0</v>
      </c>
      <c r="AS35" s="21"/>
      <c r="AT35" s="21">
        <f>VLOOKUP(AS35,'Начисление очков'!$B$4:$C$68,2,FALSE)</f>
        <v>0</v>
      </c>
      <c r="AU35" s="21"/>
      <c r="AV35" s="21">
        <f>VLOOKUP(AU35,'Начисление очков'!$L$4:$M$68,2,FALSE)</f>
        <v>0</v>
      </c>
      <c r="AW35" s="21"/>
      <c r="AX35" s="21">
        <f>VLOOKUP(AW35,'Начисление очков'!$G$4:$H$68,2,FALSE)</f>
        <v>0</v>
      </c>
      <c r="AY35" s="22">
        <f t="shared" si="5"/>
        <v>999</v>
      </c>
      <c r="AZ35" s="22">
        <v>25</v>
      </c>
      <c r="BA35" s="22">
        <v>1000</v>
      </c>
    </row>
    <row r="36" spans="2:53" ht="15.95" customHeight="1">
      <c r="B36" s="28">
        <f t="shared" si="6"/>
        <v>28</v>
      </c>
      <c r="C36" s="19" t="s">
        <v>20</v>
      </c>
      <c r="D36" s="27">
        <f t="shared" si="0"/>
        <v>1000</v>
      </c>
      <c r="E36" s="25">
        <f t="shared" si="1"/>
        <v>0</v>
      </c>
      <c r="F36" s="26">
        <f t="shared" si="2"/>
        <v>-2</v>
      </c>
      <c r="G36" s="20">
        <f t="shared" si="3"/>
        <v>5</v>
      </c>
      <c r="H36" s="20">
        <f t="shared" si="4"/>
        <v>200</v>
      </c>
      <c r="I36" s="21"/>
      <c r="J36" s="21">
        <f>VLOOKUP(I36,'Начисление очков'!$L$4:$M$68,2,FALSE)</f>
        <v>0</v>
      </c>
      <c r="K36" s="62">
        <v>1</v>
      </c>
      <c r="L36" s="62">
        <f>VLOOKUP(K36,'Начисление очков'!$G$4:$H$68,2,FALSE)</f>
        <v>600</v>
      </c>
      <c r="M36" s="62"/>
      <c r="N36" s="62">
        <f>VLOOKUP(M36,'Начисление очков'!$L$4:$M$68,2,FALSE)</f>
        <v>0</v>
      </c>
      <c r="O36" s="62"/>
      <c r="P36" s="62">
        <f>VLOOKUP(O36,'Начисление очков'!$V$4:$W$68,2,FALSE)</f>
        <v>0</v>
      </c>
      <c r="Q36" s="21"/>
      <c r="R36" s="21">
        <f>VLOOKUP(Q36,'Начисление очков'!$B$4:$C$68,2,FALSE)</f>
        <v>0</v>
      </c>
      <c r="S36" s="62"/>
      <c r="T36" s="62">
        <f>VLOOKUP(S36,'Начисление очков'!$G$4:$H$68,2,FALSE)</f>
        <v>0</v>
      </c>
      <c r="U36" s="62"/>
      <c r="V36" s="62">
        <f>VLOOKUP(U36,'Начисление очков'!$L$4:$M$68,2,FALSE)</f>
        <v>0</v>
      </c>
      <c r="W36" s="62"/>
      <c r="X36" s="62">
        <f>VLOOKUP(W36,'Начисление очков'!$V$4:$W$68,2,FALSE)</f>
        <v>0</v>
      </c>
      <c r="Y36" s="21"/>
      <c r="Z36" s="21">
        <f>VLOOKUP(Y36,'Начисление очков'!$G$4:$H$68,2,FALSE)</f>
        <v>0</v>
      </c>
      <c r="AA36" s="21">
        <v>3</v>
      </c>
      <c r="AB36" s="21">
        <f>VLOOKUP(AA36,'Начисление очков'!$G$4:$H$68,2,FALSE)</f>
        <v>250</v>
      </c>
      <c r="AC36" s="21">
        <v>4</v>
      </c>
      <c r="AD36" s="21">
        <f>VLOOKUP(AC36,'Начисление очков'!$Q$4:$R$68,2,FALSE)</f>
        <v>77</v>
      </c>
      <c r="AE36" s="21">
        <v>32</v>
      </c>
      <c r="AF36" s="21">
        <f>VLOOKUP(AE36,'Начисление очков'!$B$4:$C$68,2,FALSE)</f>
        <v>30</v>
      </c>
      <c r="AG36" s="21"/>
      <c r="AH36" s="21">
        <f>VLOOKUP(AG36,'Начисление очков'!$G$4:$H$68,2,FALSE)</f>
        <v>0</v>
      </c>
      <c r="AI36" s="21"/>
      <c r="AJ36" s="21">
        <f>VLOOKUP(AI36,'Начисление очков'!$Q$4:$R$68,2,FALSE)</f>
        <v>0</v>
      </c>
      <c r="AK36" s="21"/>
      <c r="AL36" s="21">
        <f>VLOOKUP(AK36,'Начисление очков'!$L$4:$M$68,2,FALSE)</f>
        <v>0</v>
      </c>
      <c r="AM36" s="21">
        <v>12</v>
      </c>
      <c r="AN36" s="21">
        <f>VLOOKUP(AM36,'Начисление очков'!$L$4:$M$68,2,FALSE)</f>
        <v>40</v>
      </c>
      <c r="AO36" s="21"/>
      <c r="AP36" s="21">
        <f>VLOOKUP(AO36,'Начисление очков'!$G$4:$H$68,2,FALSE)</f>
        <v>0</v>
      </c>
      <c r="AQ36" s="21"/>
      <c r="AR36" s="21">
        <f>VLOOKUP(AQ36,'Начисление очков'!$V$4:$W$68,2,FALSE)</f>
        <v>0</v>
      </c>
      <c r="AS36" s="21"/>
      <c r="AT36" s="21">
        <f>VLOOKUP(AS36,'Начисление очков'!$B$4:$C$68,2,FALSE)</f>
        <v>0</v>
      </c>
      <c r="AU36" s="21"/>
      <c r="AV36" s="21">
        <f>VLOOKUP(AU36,'Начисление очков'!$L$4:$M$68,2,FALSE)</f>
        <v>0</v>
      </c>
      <c r="AW36" s="21">
        <v>40</v>
      </c>
      <c r="AX36" s="21">
        <f>VLOOKUP(AW36,'Начисление очков'!$G$4:$H$68,2,FALSE)</f>
        <v>3</v>
      </c>
      <c r="AY36" s="22">
        <f t="shared" si="5"/>
        <v>908</v>
      </c>
      <c r="AZ36" s="22">
        <v>26</v>
      </c>
      <c r="BA36" s="22">
        <v>1000</v>
      </c>
    </row>
    <row r="37" spans="2:53" ht="15.95" customHeight="1">
      <c r="B37" s="28">
        <f t="shared" si="6"/>
        <v>29</v>
      </c>
      <c r="C37" s="19" t="s">
        <v>44</v>
      </c>
      <c r="D37" s="27">
        <f t="shared" si="0"/>
        <v>961</v>
      </c>
      <c r="E37" s="25">
        <f t="shared" si="1"/>
        <v>0</v>
      </c>
      <c r="F37" s="26">
        <f t="shared" si="2"/>
        <v>-1</v>
      </c>
      <c r="G37" s="20">
        <f t="shared" si="3"/>
        <v>6</v>
      </c>
      <c r="H37" s="20">
        <f t="shared" si="4"/>
        <v>160.16666666666666</v>
      </c>
      <c r="I37" s="21"/>
      <c r="J37" s="21">
        <f>VLOOKUP(I37,'Начисление очков'!$L$4:$M$68,2,FALSE)</f>
        <v>0</v>
      </c>
      <c r="K37" s="62"/>
      <c r="L37" s="62">
        <f>VLOOKUP(K37,'Начисление очков'!$G$4:$H$68,2,FALSE)</f>
        <v>0</v>
      </c>
      <c r="M37" s="62">
        <v>5</v>
      </c>
      <c r="N37" s="62">
        <f>VLOOKUP(M37,'Начисление очков'!$L$4:$M$68,2,FALSE)</f>
        <v>90</v>
      </c>
      <c r="O37" s="62"/>
      <c r="P37" s="62">
        <f>VLOOKUP(O37,'Начисление очков'!$V$4:$W$68,2,FALSE)</f>
        <v>0</v>
      </c>
      <c r="Q37" s="21"/>
      <c r="R37" s="21">
        <f>VLOOKUP(Q37,'Начисление очков'!$B$4:$C$68,2,FALSE)</f>
        <v>0</v>
      </c>
      <c r="S37" s="62"/>
      <c r="T37" s="62">
        <f>VLOOKUP(S37,'Начисление очков'!$G$4:$H$68,2,FALSE)</f>
        <v>0</v>
      </c>
      <c r="U37" s="62">
        <v>2</v>
      </c>
      <c r="V37" s="62">
        <f>VLOOKUP(U37,'Начисление очков'!$L$4:$M$68,2,FALSE)</f>
        <v>215</v>
      </c>
      <c r="W37" s="62"/>
      <c r="X37" s="62">
        <f>VLOOKUP(W37,'Начисление очков'!$V$4:$W$68,2,FALSE)</f>
        <v>0</v>
      </c>
      <c r="Y37" s="21">
        <v>8</v>
      </c>
      <c r="Z37" s="21">
        <f>VLOOKUP(Y37,'Начисление очков'!$G$4:$H$68,2,FALSE)</f>
        <v>110</v>
      </c>
      <c r="AA37" s="21"/>
      <c r="AB37" s="21">
        <f>VLOOKUP(AA37,'Начисление очков'!$G$4:$H$68,2,FALSE)</f>
        <v>0</v>
      </c>
      <c r="AC37" s="21"/>
      <c r="AD37" s="21">
        <f>VLOOKUP(AC37,'Начисление очков'!$Q$4:$R$68,2,FALSE)</f>
        <v>0</v>
      </c>
      <c r="AE37" s="21">
        <v>16</v>
      </c>
      <c r="AF37" s="21">
        <f>VLOOKUP(AE37,'Начисление очков'!$B$4:$C$68,2,FALSE)</f>
        <v>90</v>
      </c>
      <c r="AG37" s="21"/>
      <c r="AH37" s="21">
        <f>VLOOKUP(AG37,'Начисление очков'!$G$4:$H$68,2,FALSE)</f>
        <v>0</v>
      </c>
      <c r="AI37" s="21"/>
      <c r="AJ37" s="21">
        <f>VLOOKUP(AI37,'Начисление очков'!$Q$4:$R$68,2,FALSE)</f>
        <v>0</v>
      </c>
      <c r="AK37" s="21"/>
      <c r="AL37" s="21">
        <f>VLOOKUP(AK37,'Начисление очков'!$L$4:$M$68,2,FALSE)</f>
        <v>0</v>
      </c>
      <c r="AM37" s="21"/>
      <c r="AN37" s="21">
        <f>VLOOKUP(AM37,'Начисление очков'!$L$4:$M$68,2,FALSE)</f>
        <v>0</v>
      </c>
      <c r="AO37" s="21"/>
      <c r="AP37" s="21">
        <f>VLOOKUP(AO37,'Начисление очков'!$G$4:$H$68,2,FALSE)</f>
        <v>0</v>
      </c>
      <c r="AQ37" s="21"/>
      <c r="AR37" s="21">
        <f>VLOOKUP(AQ37,'Начисление очков'!$V$4:$W$68,2,FALSE)</f>
        <v>0</v>
      </c>
      <c r="AS37" s="21">
        <v>4</v>
      </c>
      <c r="AT37" s="21">
        <f>VLOOKUP(AS37,'Начисление очков'!$B$4:$C$68,2,FALSE)</f>
        <v>360</v>
      </c>
      <c r="AU37" s="21">
        <v>6</v>
      </c>
      <c r="AV37" s="21">
        <f>VLOOKUP(AU37,'Начисление очков'!$L$4:$M$68,2,FALSE)</f>
        <v>78</v>
      </c>
      <c r="AW37" s="21">
        <v>32</v>
      </c>
      <c r="AX37" s="21">
        <f>VLOOKUP(AW37,'Начисление очков'!$G$4:$H$68,2,FALSE)</f>
        <v>18</v>
      </c>
      <c r="AY37" s="22">
        <f t="shared" si="5"/>
        <v>888</v>
      </c>
      <c r="AZ37" s="22">
        <v>28</v>
      </c>
      <c r="BA37" s="22">
        <v>961</v>
      </c>
    </row>
    <row r="38" spans="2:53" ht="15.95" customHeight="1">
      <c r="B38" s="28">
        <f t="shared" si="6"/>
        <v>30</v>
      </c>
      <c r="C38" s="19" t="s">
        <v>53</v>
      </c>
      <c r="D38" s="27">
        <f t="shared" si="0"/>
        <v>931</v>
      </c>
      <c r="E38" s="25">
        <f t="shared" si="1"/>
        <v>0</v>
      </c>
      <c r="F38" s="26">
        <f t="shared" si="2"/>
        <v>0</v>
      </c>
      <c r="G38" s="20">
        <f t="shared" si="3"/>
        <v>5</v>
      </c>
      <c r="H38" s="20">
        <f t="shared" si="4"/>
        <v>186.2</v>
      </c>
      <c r="I38" s="21"/>
      <c r="J38" s="21">
        <f>VLOOKUP(I38,'Начисление очков'!$L$4:$M$68,2,FALSE)</f>
        <v>0</v>
      </c>
      <c r="K38" s="62"/>
      <c r="L38" s="62">
        <f>VLOOKUP(K38,'Начисление очков'!$G$4:$H$68,2,FALSE)</f>
        <v>0</v>
      </c>
      <c r="M38" s="62"/>
      <c r="N38" s="62">
        <f>VLOOKUP(M38,'Начисление очков'!$L$4:$M$68,2,FALSE)</f>
        <v>0</v>
      </c>
      <c r="O38" s="62"/>
      <c r="P38" s="62">
        <f>VLOOKUP(O38,'Начисление очков'!$V$4:$W$68,2,FALSE)</f>
        <v>0</v>
      </c>
      <c r="Q38" s="21">
        <v>2</v>
      </c>
      <c r="R38" s="21">
        <f>VLOOKUP(Q38,'Начисление очков'!$B$4:$C$68,2,FALSE)</f>
        <v>600</v>
      </c>
      <c r="S38" s="62"/>
      <c r="T38" s="62">
        <f>VLOOKUP(S38,'Начисление очков'!$G$4:$H$68,2,FALSE)</f>
        <v>0</v>
      </c>
      <c r="U38" s="62"/>
      <c r="V38" s="62">
        <f>VLOOKUP(U38,'Начисление очков'!$L$4:$M$68,2,FALSE)</f>
        <v>0</v>
      </c>
      <c r="W38" s="62"/>
      <c r="X38" s="62">
        <f>VLOOKUP(W38,'Начисление очков'!$V$4:$W$68,2,FALSE)</f>
        <v>0</v>
      </c>
      <c r="Y38" s="21"/>
      <c r="Z38" s="21">
        <f>VLOOKUP(Y38,'Начисление очков'!$G$4:$H$68,2,FALSE)</f>
        <v>0</v>
      </c>
      <c r="AA38" s="21"/>
      <c r="AB38" s="21">
        <f>VLOOKUP(AA38,'Начисление очков'!$G$4:$H$68,2,FALSE)</f>
        <v>0</v>
      </c>
      <c r="AC38" s="21"/>
      <c r="AD38" s="21">
        <f>VLOOKUP(AC38,'Начисление очков'!$Q$4:$R$68,2,FALSE)</f>
        <v>0</v>
      </c>
      <c r="AE38" s="21"/>
      <c r="AF38" s="21">
        <f>VLOOKUP(AE38,'Начисление очков'!$B$4:$C$68,2,FALSE)</f>
        <v>0</v>
      </c>
      <c r="AG38" s="21">
        <v>16</v>
      </c>
      <c r="AH38" s="21">
        <f>VLOOKUP(AG38,'Начисление очков'!$G$4:$H$68,2,FALSE)</f>
        <v>55</v>
      </c>
      <c r="AI38" s="21"/>
      <c r="AJ38" s="21">
        <f>VLOOKUP(AI38,'Начисление очков'!$Q$4:$R$68,2,FALSE)</f>
        <v>0</v>
      </c>
      <c r="AK38" s="21"/>
      <c r="AL38" s="21">
        <f>VLOOKUP(AK38,'Начисление очков'!$L$4:$M$68,2,FALSE)</f>
        <v>0</v>
      </c>
      <c r="AM38" s="21"/>
      <c r="AN38" s="21">
        <f>VLOOKUP(AM38,'Начисление очков'!$L$4:$M$68,2,FALSE)</f>
        <v>0</v>
      </c>
      <c r="AO38" s="21">
        <v>3</v>
      </c>
      <c r="AP38" s="21">
        <f>VLOOKUP(AO38,'Начисление очков'!$G$4:$H$68,2,FALSE)</f>
        <v>250</v>
      </c>
      <c r="AQ38" s="21"/>
      <c r="AR38" s="21">
        <f>VLOOKUP(AQ38,'Начисление очков'!$V$4:$W$68,2,FALSE)</f>
        <v>0</v>
      </c>
      <c r="AS38" s="21">
        <v>40</v>
      </c>
      <c r="AT38" s="21">
        <f>VLOOKUP(AS38,'Начисление очков'!$B$4:$C$68,2,FALSE)</f>
        <v>5</v>
      </c>
      <c r="AU38" s="21"/>
      <c r="AV38" s="21">
        <f>VLOOKUP(AU38,'Начисление очков'!$L$4:$M$68,2,FALSE)</f>
        <v>0</v>
      </c>
      <c r="AW38" s="21">
        <v>24</v>
      </c>
      <c r="AX38" s="21">
        <f>VLOOKUP(AW38,'Начисление очков'!$G$4:$H$68,2,FALSE)</f>
        <v>21</v>
      </c>
      <c r="AY38" s="22">
        <f t="shared" si="5"/>
        <v>846</v>
      </c>
      <c r="AZ38" s="22">
        <v>30</v>
      </c>
      <c r="BA38" s="22">
        <v>931</v>
      </c>
    </row>
    <row r="39" spans="2:53" ht="15.95" customHeight="1">
      <c r="B39" s="28">
        <f t="shared" si="6"/>
        <v>31</v>
      </c>
      <c r="C39" s="19" t="s">
        <v>15</v>
      </c>
      <c r="D39" s="27">
        <f t="shared" si="0"/>
        <v>890</v>
      </c>
      <c r="E39" s="25">
        <f t="shared" si="1"/>
        <v>32</v>
      </c>
      <c r="F39" s="26">
        <f t="shared" si="2"/>
        <v>1</v>
      </c>
      <c r="G39" s="20">
        <f t="shared" si="3"/>
        <v>11</v>
      </c>
      <c r="H39" s="20">
        <f t="shared" si="4"/>
        <v>80.909090909090907</v>
      </c>
      <c r="I39" s="21">
        <v>16</v>
      </c>
      <c r="J39" s="21">
        <f>VLOOKUP(I39,'Начисление очков'!$L$4:$M$68,2,FALSE)</f>
        <v>32</v>
      </c>
      <c r="K39" s="62">
        <v>9</v>
      </c>
      <c r="L39" s="62">
        <f>VLOOKUP(K39,'Начисление очков'!$G$4:$H$68,2,FALSE)</f>
        <v>90</v>
      </c>
      <c r="M39" s="62"/>
      <c r="N39" s="62">
        <f>VLOOKUP(M39,'Начисление очков'!$L$4:$M$68,2,FALSE)</f>
        <v>0</v>
      </c>
      <c r="O39" s="62"/>
      <c r="P39" s="62">
        <f>VLOOKUP(O39,'Начисление очков'!$V$4:$W$68,2,FALSE)</f>
        <v>0</v>
      </c>
      <c r="Q39" s="21">
        <v>24</v>
      </c>
      <c r="R39" s="21">
        <f>VLOOKUP(Q39,'Начисление очков'!$B$4:$C$68,2,FALSE)</f>
        <v>35</v>
      </c>
      <c r="S39" s="62">
        <v>12</v>
      </c>
      <c r="T39" s="62">
        <f>VLOOKUP(S39,'Начисление очков'!$G$4:$H$68,2,FALSE)</f>
        <v>65</v>
      </c>
      <c r="U39" s="62"/>
      <c r="V39" s="62">
        <f>VLOOKUP(U39,'Начисление очков'!$L$4:$M$68,2,FALSE)</f>
        <v>0</v>
      </c>
      <c r="W39" s="62"/>
      <c r="X39" s="62">
        <f>VLOOKUP(W39,'Начисление очков'!$V$4:$W$68,2,FALSE)</f>
        <v>0</v>
      </c>
      <c r="Y39" s="21">
        <v>16</v>
      </c>
      <c r="Z39" s="21">
        <f>VLOOKUP(Y39,'Начисление очков'!$G$4:$H$68,2,FALSE)</f>
        <v>55</v>
      </c>
      <c r="AA39" s="21">
        <v>8</v>
      </c>
      <c r="AB39" s="21">
        <f>VLOOKUP(AA39,'Начисление очков'!$G$4:$H$68,2,FALSE)</f>
        <v>110</v>
      </c>
      <c r="AC39" s="21"/>
      <c r="AD39" s="21">
        <f>VLOOKUP(AC39,'Начисление очков'!$Q$4:$R$68,2,FALSE)</f>
        <v>0</v>
      </c>
      <c r="AE39" s="21">
        <v>24</v>
      </c>
      <c r="AF39" s="21">
        <f>VLOOKUP(AE39,'Начисление очков'!$B$4:$C$68,2,FALSE)</f>
        <v>35</v>
      </c>
      <c r="AG39" s="21">
        <v>3</v>
      </c>
      <c r="AH39" s="21">
        <f>VLOOKUP(AG39,'Начисление очков'!$G$4:$H$68,2,FALSE)</f>
        <v>250</v>
      </c>
      <c r="AI39" s="21"/>
      <c r="AJ39" s="21">
        <f>VLOOKUP(AI39,'Начисление очков'!$Q$4:$R$68,2,FALSE)</f>
        <v>0</v>
      </c>
      <c r="AK39" s="21"/>
      <c r="AL39" s="21">
        <f>VLOOKUP(AK39,'Начисление очков'!$L$4:$M$68,2,FALSE)</f>
        <v>0</v>
      </c>
      <c r="AM39" s="21">
        <v>12</v>
      </c>
      <c r="AN39" s="21">
        <f>VLOOKUP(AM39,'Начисление очков'!$L$4:$M$68,2,FALSE)</f>
        <v>40</v>
      </c>
      <c r="AO39" s="21">
        <v>6</v>
      </c>
      <c r="AP39" s="21">
        <f>VLOOKUP(AO39,'Начисление очков'!$G$4:$H$68,2,FALSE)</f>
        <v>130</v>
      </c>
      <c r="AQ39" s="21"/>
      <c r="AR39" s="21">
        <f>VLOOKUP(AQ39,'Начисление очков'!$V$4:$W$68,2,FALSE)</f>
        <v>0</v>
      </c>
      <c r="AS39" s="21">
        <v>32</v>
      </c>
      <c r="AT39" s="21">
        <f>VLOOKUP(AS39,'Начисление очков'!$B$4:$C$68,2,FALSE)</f>
        <v>30</v>
      </c>
      <c r="AU39" s="21"/>
      <c r="AV39" s="21">
        <f>VLOOKUP(AU39,'Начисление очков'!$L$4:$M$68,2,FALSE)</f>
        <v>0</v>
      </c>
      <c r="AW39" s="21">
        <v>32</v>
      </c>
      <c r="AX39" s="21">
        <f>VLOOKUP(AW39,'Начисление очков'!$G$4:$H$68,2,FALSE)</f>
        <v>18</v>
      </c>
      <c r="AY39" s="22">
        <f t="shared" si="5"/>
        <v>696</v>
      </c>
      <c r="AZ39" s="22">
        <v>32</v>
      </c>
      <c r="BA39" s="22">
        <v>858</v>
      </c>
    </row>
    <row r="40" spans="2:53" ht="15.95" customHeight="1">
      <c r="B40" s="28">
        <f t="shared" si="6"/>
        <v>32</v>
      </c>
      <c r="C40" s="19" t="s">
        <v>50</v>
      </c>
      <c r="D40" s="27">
        <f t="shared" si="0"/>
        <v>870</v>
      </c>
      <c r="E40" s="25">
        <f t="shared" si="1"/>
        <v>0</v>
      </c>
      <c r="F40" s="26">
        <f t="shared" si="2"/>
        <v>-1</v>
      </c>
      <c r="G40" s="20">
        <f t="shared" si="3"/>
        <v>3</v>
      </c>
      <c r="H40" s="20">
        <f t="shared" si="4"/>
        <v>290</v>
      </c>
      <c r="I40" s="21"/>
      <c r="J40" s="21">
        <f>VLOOKUP(I40,'Начисление очков'!$L$4:$M$68,2,FALSE)</f>
        <v>0</v>
      </c>
      <c r="K40" s="62"/>
      <c r="L40" s="62">
        <f>VLOOKUP(K40,'Начисление очков'!$G$4:$H$68,2,FALSE)</f>
        <v>0</v>
      </c>
      <c r="M40" s="62"/>
      <c r="N40" s="62">
        <f>VLOOKUP(M40,'Начисление очков'!$L$4:$M$68,2,FALSE)</f>
        <v>0</v>
      </c>
      <c r="O40" s="62"/>
      <c r="P40" s="62">
        <f>VLOOKUP(O40,'Начисление очков'!$V$4:$W$68,2,FALSE)</f>
        <v>0</v>
      </c>
      <c r="Q40" s="21">
        <v>16</v>
      </c>
      <c r="R40" s="21">
        <f>VLOOKUP(Q40,'Начисление очков'!$B$4:$C$68,2,FALSE)</f>
        <v>90</v>
      </c>
      <c r="S40" s="62"/>
      <c r="T40" s="62">
        <f>VLOOKUP(S40,'Начисление очков'!$G$4:$H$68,2,FALSE)</f>
        <v>0</v>
      </c>
      <c r="U40" s="62"/>
      <c r="V40" s="62">
        <f>VLOOKUP(U40,'Начисление очков'!$L$4:$M$68,2,FALSE)</f>
        <v>0</v>
      </c>
      <c r="W40" s="62"/>
      <c r="X40" s="62">
        <f>VLOOKUP(W40,'Начисление очков'!$V$4:$W$68,2,FALSE)</f>
        <v>0</v>
      </c>
      <c r="Y40" s="21"/>
      <c r="Z40" s="21">
        <f>VLOOKUP(Y40,'Начисление очков'!$G$4:$H$68,2,FALSE)</f>
        <v>0</v>
      </c>
      <c r="AA40" s="21"/>
      <c r="AB40" s="21">
        <f>VLOOKUP(AA40,'Начисление очков'!$G$4:$H$68,2,FALSE)</f>
        <v>0</v>
      </c>
      <c r="AC40" s="21"/>
      <c r="AD40" s="21">
        <f>VLOOKUP(AC40,'Начисление очков'!$Q$4:$R$68,2,FALSE)</f>
        <v>0</v>
      </c>
      <c r="AE40" s="21"/>
      <c r="AF40" s="21">
        <f>VLOOKUP(AE40,'Начисление очков'!$B$4:$C$68,2,FALSE)</f>
        <v>0</v>
      </c>
      <c r="AG40" s="21"/>
      <c r="AH40" s="21">
        <f>VLOOKUP(AG40,'Начисление очков'!$G$4:$H$68,2,FALSE)</f>
        <v>0</v>
      </c>
      <c r="AI40" s="21"/>
      <c r="AJ40" s="21">
        <f>VLOOKUP(AI40,'Начисление очков'!$Q$4:$R$68,2,FALSE)</f>
        <v>0</v>
      </c>
      <c r="AK40" s="21"/>
      <c r="AL40" s="21">
        <f>VLOOKUP(AK40,'Начисление очков'!$L$4:$M$68,2,FALSE)</f>
        <v>0</v>
      </c>
      <c r="AM40" s="21"/>
      <c r="AN40" s="21">
        <f>VLOOKUP(AM40,'Начисление очков'!$L$4:$M$68,2,FALSE)</f>
        <v>0</v>
      </c>
      <c r="AO40" s="21">
        <v>2</v>
      </c>
      <c r="AP40" s="21">
        <f>VLOOKUP(AO40,'Начисление очков'!$G$4:$H$68,2,FALSE)</f>
        <v>360</v>
      </c>
      <c r="AQ40" s="21"/>
      <c r="AR40" s="21">
        <f>VLOOKUP(AQ40,'Начисление очков'!$V$4:$W$68,2,FALSE)</f>
        <v>0</v>
      </c>
      <c r="AS40" s="21">
        <v>3</v>
      </c>
      <c r="AT40" s="21">
        <f>VLOOKUP(AS40,'Начисление очков'!$B$4:$C$68,2,FALSE)</f>
        <v>420</v>
      </c>
      <c r="AU40" s="21"/>
      <c r="AV40" s="21">
        <f>VLOOKUP(AU40,'Начисление очков'!$L$4:$M$68,2,FALSE)</f>
        <v>0</v>
      </c>
      <c r="AW40" s="21"/>
      <c r="AX40" s="21">
        <f>VLOOKUP(AW40,'Начисление очков'!$G$4:$H$68,2,FALSE)</f>
        <v>0</v>
      </c>
      <c r="AY40" s="22">
        <f t="shared" si="5"/>
        <v>849</v>
      </c>
      <c r="AZ40" s="22">
        <v>31</v>
      </c>
      <c r="BA40" s="22">
        <v>870</v>
      </c>
    </row>
    <row r="41" spans="2:53" ht="15.95" customHeight="1">
      <c r="B41" s="28">
        <f t="shared" si="6"/>
        <v>33</v>
      </c>
      <c r="C41" s="19" t="s">
        <v>46</v>
      </c>
      <c r="D41" s="27">
        <f t="shared" si="0"/>
        <v>845</v>
      </c>
      <c r="E41" s="25">
        <f t="shared" si="1"/>
        <v>0</v>
      </c>
      <c r="F41" s="26">
        <f t="shared" si="2"/>
        <v>0</v>
      </c>
      <c r="G41" s="20">
        <f t="shared" si="3"/>
        <v>3</v>
      </c>
      <c r="H41" s="20">
        <f t="shared" si="4"/>
        <v>281.66666666666669</v>
      </c>
      <c r="I41" s="21"/>
      <c r="J41" s="21">
        <f>VLOOKUP(I41,'Начисление очков'!$L$4:$M$68,2,FALSE)</f>
        <v>0</v>
      </c>
      <c r="K41" s="62"/>
      <c r="L41" s="62">
        <f>VLOOKUP(K41,'Начисление очков'!$G$4:$H$68,2,FALSE)</f>
        <v>0</v>
      </c>
      <c r="M41" s="62"/>
      <c r="N41" s="62">
        <f>VLOOKUP(M41,'Начисление очков'!$L$4:$M$68,2,FALSE)</f>
        <v>0</v>
      </c>
      <c r="O41" s="62"/>
      <c r="P41" s="62">
        <f>VLOOKUP(O41,'Начисление очков'!$V$4:$W$68,2,FALSE)</f>
        <v>0</v>
      </c>
      <c r="Q41" s="21"/>
      <c r="R41" s="21">
        <f>VLOOKUP(Q41,'Начисление очков'!$B$4:$C$68,2,FALSE)</f>
        <v>0</v>
      </c>
      <c r="S41" s="62"/>
      <c r="T41" s="62">
        <f>VLOOKUP(S41,'Начисление очков'!$G$4:$H$68,2,FALSE)</f>
        <v>0</v>
      </c>
      <c r="U41" s="62"/>
      <c r="V41" s="62">
        <f>VLOOKUP(U41,'Начисление очков'!$L$4:$M$68,2,FALSE)</f>
        <v>0</v>
      </c>
      <c r="W41" s="62"/>
      <c r="X41" s="62">
        <f>VLOOKUP(W41,'Начисление очков'!$V$4:$W$68,2,FALSE)</f>
        <v>0</v>
      </c>
      <c r="Y41" s="21"/>
      <c r="Z41" s="21">
        <f>VLOOKUP(Y41,'Начисление очков'!$G$4:$H$68,2,FALSE)</f>
        <v>0</v>
      </c>
      <c r="AA41" s="21"/>
      <c r="AB41" s="21">
        <f>VLOOKUP(AA41,'Начисление очков'!$G$4:$H$68,2,FALSE)</f>
        <v>0</v>
      </c>
      <c r="AC41" s="21"/>
      <c r="AD41" s="21">
        <f>VLOOKUP(AC41,'Начисление очков'!$Q$4:$R$68,2,FALSE)</f>
        <v>0</v>
      </c>
      <c r="AE41" s="21"/>
      <c r="AF41" s="21">
        <f>VLOOKUP(AE41,'Начисление очков'!$B$4:$C$68,2,FALSE)</f>
        <v>0</v>
      </c>
      <c r="AG41" s="21"/>
      <c r="AH41" s="21">
        <f>VLOOKUP(AG41,'Начисление очков'!$G$4:$H$68,2,FALSE)</f>
        <v>0</v>
      </c>
      <c r="AI41" s="21"/>
      <c r="AJ41" s="21">
        <f>VLOOKUP(AI41,'Начисление очков'!$Q$4:$R$68,2,FALSE)</f>
        <v>0</v>
      </c>
      <c r="AK41" s="21"/>
      <c r="AL41" s="21">
        <f>VLOOKUP(AK41,'Начисление очков'!$L$4:$M$68,2,FALSE)</f>
        <v>0</v>
      </c>
      <c r="AM41" s="21"/>
      <c r="AN41" s="21">
        <f>VLOOKUP(AM41,'Начисление очков'!$L$4:$M$68,2,FALSE)</f>
        <v>0</v>
      </c>
      <c r="AO41" s="21">
        <v>1</v>
      </c>
      <c r="AP41" s="21">
        <f>VLOOKUP(AO41,'Начисление очков'!$G$4:$H$68,2,FALSE)</f>
        <v>600</v>
      </c>
      <c r="AQ41" s="21"/>
      <c r="AR41" s="21">
        <f>VLOOKUP(AQ41,'Начисление очков'!$V$4:$W$68,2,FALSE)</f>
        <v>0</v>
      </c>
      <c r="AS41" s="21">
        <v>8</v>
      </c>
      <c r="AT41" s="21">
        <f>VLOOKUP(AS41,'Начисление очков'!$B$4:$C$68,2,FALSE)</f>
        <v>180</v>
      </c>
      <c r="AU41" s="21">
        <v>8</v>
      </c>
      <c r="AV41" s="21">
        <f>VLOOKUP(AU41,'Начисление очков'!$L$4:$M$68,2,FALSE)</f>
        <v>65</v>
      </c>
      <c r="AW41" s="21"/>
      <c r="AX41" s="21">
        <f>VLOOKUP(AW41,'Начисление очков'!$G$4:$H$68,2,FALSE)</f>
        <v>0</v>
      </c>
      <c r="AY41" s="22">
        <f t="shared" si="5"/>
        <v>828</v>
      </c>
      <c r="AZ41" s="22">
        <v>33</v>
      </c>
      <c r="BA41" s="22">
        <v>845</v>
      </c>
    </row>
    <row r="42" spans="2:53" ht="15.95" customHeight="1">
      <c r="B42" s="28">
        <f t="shared" si="6"/>
        <v>34</v>
      </c>
      <c r="C42" s="19" t="s">
        <v>94</v>
      </c>
      <c r="D42" s="27">
        <f t="shared" si="0"/>
        <v>840</v>
      </c>
      <c r="E42" s="25">
        <f t="shared" si="1"/>
        <v>0</v>
      </c>
      <c r="F42" s="26">
        <f t="shared" si="2"/>
        <v>0</v>
      </c>
      <c r="G42" s="20">
        <f t="shared" si="3"/>
        <v>4</v>
      </c>
      <c r="H42" s="20">
        <f t="shared" si="4"/>
        <v>210</v>
      </c>
      <c r="I42" s="21"/>
      <c r="J42" s="21">
        <f>VLOOKUP(I42,'Начисление очков'!$L$4:$M$68,2,FALSE)</f>
        <v>0</v>
      </c>
      <c r="K42" s="62"/>
      <c r="L42" s="62">
        <f>VLOOKUP(K42,'Начисление очков'!$G$4:$H$68,2,FALSE)</f>
        <v>0</v>
      </c>
      <c r="M42" s="62"/>
      <c r="N42" s="62">
        <f>VLOOKUP(M42,'Начисление очков'!$L$4:$M$68,2,FALSE)</f>
        <v>0</v>
      </c>
      <c r="O42" s="62"/>
      <c r="P42" s="62">
        <f>VLOOKUP(O42,'Начисление очков'!$V$4:$W$68,2,FALSE)</f>
        <v>0</v>
      </c>
      <c r="Q42" s="21"/>
      <c r="R42" s="21">
        <f>VLOOKUP(Q42,'Начисление очков'!$B$4:$C$68,2,FALSE)</f>
        <v>0</v>
      </c>
      <c r="S42" s="62"/>
      <c r="T42" s="62">
        <f>VLOOKUP(S42,'Начисление очков'!$G$4:$H$68,2,FALSE)</f>
        <v>0</v>
      </c>
      <c r="U42" s="62"/>
      <c r="V42" s="62">
        <f>VLOOKUP(U42,'Начисление очков'!$L$4:$M$68,2,FALSE)</f>
        <v>0</v>
      </c>
      <c r="W42" s="62"/>
      <c r="X42" s="62">
        <f>VLOOKUP(W42,'Начисление очков'!$V$4:$W$68,2,FALSE)</f>
        <v>0</v>
      </c>
      <c r="Y42" s="21">
        <v>12</v>
      </c>
      <c r="Z42" s="21">
        <f>VLOOKUP(Y42,'Начисление очков'!$G$4:$H$68,2,FALSE)</f>
        <v>65</v>
      </c>
      <c r="AA42" s="21"/>
      <c r="AB42" s="21">
        <f>VLOOKUP(AA42,'Начисление очков'!$G$4:$H$68,2,FALSE)</f>
        <v>0</v>
      </c>
      <c r="AC42" s="21"/>
      <c r="AD42" s="21">
        <f>VLOOKUP(AC42,'Начисление очков'!$Q$4:$R$68,2,FALSE)</f>
        <v>0</v>
      </c>
      <c r="AE42" s="21"/>
      <c r="AF42" s="21">
        <f>VLOOKUP(AE42,'Начисление очков'!$B$4:$C$68,2,FALSE)</f>
        <v>0</v>
      </c>
      <c r="AG42" s="21"/>
      <c r="AH42" s="21">
        <f>VLOOKUP(AG42,'Начисление очков'!$G$4:$H$68,2,FALSE)</f>
        <v>0</v>
      </c>
      <c r="AI42" s="21"/>
      <c r="AJ42" s="21">
        <f>VLOOKUP(AI42,'Начисление очков'!$Q$4:$R$68,2,FALSE)</f>
        <v>0</v>
      </c>
      <c r="AK42" s="21"/>
      <c r="AL42" s="21">
        <f>VLOOKUP(AK42,'Начисление очков'!$L$4:$M$68,2,FALSE)</f>
        <v>0</v>
      </c>
      <c r="AM42" s="21"/>
      <c r="AN42" s="21">
        <f>VLOOKUP(AM42,'Начисление очков'!$L$4:$M$68,2,FALSE)</f>
        <v>0</v>
      </c>
      <c r="AO42" s="21">
        <v>12</v>
      </c>
      <c r="AP42" s="21">
        <f>VLOOKUP(AO42,'Начисление очков'!$G$4:$H$68,2,FALSE)</f>
        <v>65</v>
      </c>
      <c r="AQ42" s="21"/>
      <c r="AR42" s="21">
        <f>VLOOKUP(AQ42,'Начисление очков'!$V$4:$W$68,2,FALSE)</f>
        <v>0</v>
      </c>
      <c r="AS42" s="21">
        <v>2</v>
      </c>
      <c r="AT42" s="21">
        <f>VLOOKUP(AS42,'Начисление очков'!$B$4:$C$68,2,FALSE)</f>
        <v>600</v>
      </c>
      <c r="AU42" s="21"/>
      <c r="AV42" s="21">
        <f>VLOOKUP(AU42,'Начисление очков'!$L$4:$M$68,2,FALSE)</f>
        <v>0</v>
      </c>
      <c r="AW42" s="21">
        <v>8</v>
      </c>
      <c r="AX42" s="21">
        <f>VLOOKUP(AW42,'Начисление очков'!$G$4:$H$68,2,FALSE)</f>
        <v>110</v>
      </c>
      <c r="AY42" s="22">
        <f t="shared" si="5"/>
        <v>806</v>
      </c>
      <c r="AZ42" s="22">
        <v>34</v>
      </c>
      <c r="BA42" s="22">
        <v>840</v>
      </c>
    </row>
    <row r="43" spans="2:53" ht="15.95" customHeight="1">
      <c r="B43" s="28">
        <f t="shared" si="6"/>
        <v>35</v>
      </c>
      <c r="C43" s="18" t="s">
        <v>48</v>
      </c>
      <c r="D43" s="27">
        <f t="shared" si="0"/>
        <v>834</v>
      </c>
      <c r="E43" s="25">
        <f t="shared" si="1"/>
        <v>0</v>
      </c>
      <c r="F43" s="26">
        <f t="shared" si="2"/>
        <v>0</v>
      </c>
      <c r="G43" s="20">
        <f t="shared" si="3"/>
        <v>12</v>
      </c>
      <c r="H43" s="20">
        <f t="shared" si="4"/>
        <v>69.5</v>
      </c>
      <c r="I43" s="21"/>
      <c r="J43" s="21">
        <f>VLOOKUP(I43,'Начисление очков'!$L$4:$M$68,2,FALSE)</f>
        <v>0</v>
      </c>
      <c r="K43" s="62">
        <v>16</v>
      </c>
      <c r="L43" s="62">
        <f>VLOOKUP(K43,'Начисление очков'!$G$4:$H$68,2,FALSE)</f>
        <v>55</v>
      </c>
      <c r="M43" s="62"/>
      <c r="N43" s="62">
        <f>VLOOKUP(M43,'Начисление очков'!$L$4:$M$68,2,FALSE)</f>
        <v>0</v>
      </c>
      <c r="O43" s="62"/>
      <c r="P43" s="62">
        <f>VLOOKUP(O43,'Начисление очков'!$V$4:$W$68,2,FALSE)</f>
        <v>0</v>
      </c>
      <c r="Q43" s="21">
        <v>18</v>
      </c>
      <c r="R43" s="21">
        <f>VLOOKUP(Q43,'Начисление очков'!$B$4:$C$68,2,FALSE)</f>
        <v>65</v>
      </c>
      <c r="S43" s="62">
        <v>8</v>
      </c>
      <c r="T43" s="62">
        <f>VLOOKUP(S43,'Начисление очков'!$G$4:$H$68,2,FALSE)</f>
        <v>110</v>
      </c>
      <c r="U43" s="62"/>
      <c r="V43" s="62">
        <f>VLOOKUP(U43,'Начисление очков'!$L$4:$M$68,2,FALSE)</f>
        <v>0</v>
      </c>
      <c r="W43" s="62"/>
      <c r="X43" s="62">
        <f>VLOOKUP(W43,'Начисление очков'!$V$4:$W$68,2,FALSE)</f>
        <v>0</v>
      </c>
      <c r="Y43" s="21">
        <v>8</v>
      </c>
      <c r="Z43" s="21">
        <f>VLOOKUP(Y43,'Начисление очков'!$G$4:$H$68,2,FALSE)</f>
        <v>110</v>
      </c>
      <c r="AA43" s="21">
        <v>12</v>
      </c>
      <c r="AB43" s="21">
        <f>VLOOKUP(AA43,'Начисление очков'!$G$4:$H$68,2,FALSE)</f>
        <v>65</v>
      </c>
      <c r="AC43" s="21">
        <v>8</v>
      </c>
      <c r="AD43" s="21">
        <f>VLOOKUP(AC43,'Начисление очков'!$Q$4:$R$68,2,FALSE)</f>
        <v>38</v>
      </c>
      <c r="AE43" s="21">
        <v>12</v>
      </c>
      <c r="AF43" s="21">
        <f>VLOOKUP(AE43,'Начисление очков'!$B$4:$C$68,2,FALSE)</f>
        <v>110</v>
      </c>
      <c r="AG43" s="21">
        <v>16</v>
      </c>
      <c r="AH43" s="21">
        <f>VLOOKUP(AG43,'Начисление очков'!$G$4:$H$68,2,FALSE)</f>
        <v>55</v>
      </c>
      <c r="AI43" s="21">
        <v>8</v>
      </c>
      <c r="AJ43" s="21">
        <f>VLOOKUP(AI43,'Начисление очков'!$Q$4:$R$68,2,FALSE)</f>
        <v>38</v>
      </c>
      <c r="AK43" s="21"/>
      <c r="AL43" s="21">
        <f>VLOOKUP(AK43,'Начисление очков'!$L$4:$M$68,2,FALSE)</f>
        <v>0</v>
      </c>
      <c r="AM43" s="21">
        <v>5</v>
      </c>
      <c r="AN43" s="21">
        <f>VLOOKUP(AM43,'Начисление очков'!$L$4:$M$68,2,FALSE)</f>
        <v>90</v>
      </c>
      <c r="AO43" s="21">
        <v>12</v>
      </c>
      <c r="AP43" s="21">
        <f>VLOOKUP(AO43,'Начисление очков'!$G$4:$H$68,2,FALSE)</f>
        <v>65</v>
      </c>
      <c r="AQ43" s="21"/>
      <c r="AR43" s="21">
        <f>VLOOKUP(AQ43,'Начисление очков'!$V$4:$W$68,2,FALSE)</f>
        <v>0</v>
      </c>
      <c r="AS43" s="21">
        <v>32</v>
      </c>
      <c r="AT43" s="21">
        <f>VLOOKUP(AS43,'Начисление очков'!$B$4:$C$68,2,FALSE)</f>
        <v>30</v>
      </c>
      <c r="AU43" s="21"/>
      <c r="AV43" s="21">
        <f>VLOOKUP(AU43,'Начисление очков'!$L$4:$M$68,2,FALSE)</f>
        <v>0</v>
      </c>
      <c r="AW43" s="21">
        <v>48</v>
      </c>
      <c r="AX43" s="21">
        <f>VLOOKUP(AW43,'Начисление очков'!$G$4:$H$68,2,FALSE)</f>
        <v>3</v>
      </c>
      <c r="AY43" s="22">
        <f t="shared" si="5"/>
        <v>631</v>
      </c>
      <c r="AZ43" s="22">
        <v>35</v>
      </c>
      <c r="BA43" s="22">
        <v>834</v>
      </c>
    </row>
    <row r="44" spans="2:53" ht="15.95" customHeight="1">
      <c r="B44" s="28">
        <f t="shared" si="6"/>
        <v>36</v>
      </c>
      <c r="C44" s="19" t="s">
        <v>121</v>
      </c>
      <c r="D44" s="27">
        <f t="shared" si="0"/>
        <v>788</v>
      </c>
      <c r="E44" s="25">
        <f t="shared" si="1"/>
        <v>0</v>
      </c>
      <c r="F44" s="26">
        <f t="shared" si="2"/>
        <v>0</v>
      </c>
      <c r="G44" s="20">
        <f t="shared" si="3"/>
        <v>5</v>
      </c>
      <c r="H44" s="20">
        <f t="shared" si="4"/>
        <v>157.6</v>
      </c>
      <c r="I44" s="21"/>
      <c r="J44" s="21">
        <f>VLOOKUP(I44,'Начисление очков'!$L$4:$M$68,2,FALSE)</f>
        <v>0</v>
      </c>
      <c r="K44" s="62"/>
      <c r="L44" s="62">
        <f>VLOOKUP(K44,'Начисление очков'!$G$4:$H$68,2,FALSE)</f>
        <v>0</v>
      </c>
      <c r="M44" s="62"/>
      <c r="N44" s="62">
        <f>VLOOKUP(M44,'Начисление очков'!$L$4:$M$68,2,FALSE)</f>
        <v>0</v>
      </c>
      <c r="O44" s="62"/>
      <c r="P44" s="62">
        <f>VLOOKUP(O44,'Начисление очков'!$V$4:$W$68,2,FALSE)</f>
        <v>0</v>
      </c>
      <c r="Q44" s="21">
        <v>3</v>
      </c>
      <c r="R44" s="21">
        <f>VLOOKUP(Q44,'Начисление очков'!$B$4:$C$68,2,FALSE)</f>
        <v>420</v>
      </c>
      <c r="S44" s="62"/>
      <c r="T44" s="62">
        <f>VLOOKUP(S44,'Начисление очков'!$G$4:$H$68,2,FALSE)</f>
        <v>0</v>
      </c>
      <c r="U44" s="62"/>
      <c r="V44" s="62">
        <f>VLOOKUP(U44,'Начисление очков'!$L$4:$M$68,2,FALSE)</f>
        <v>0</v>
      </c>
      <c r="W44" s="62"/>
      <c r="X44" s="62">
        <f>VLOOKUP(W44,'Начисление очков'!$V$4:$W$68,2,FALSE)</f>
        <v>0</v>
      </c>
      <c r="Y44" s="21"/>
      <c r="Z44" s="21">
        <f>VLOOKUP(Y44,'Начисление очков'!$G$4:$H$68,2,FALSE)</f>
        <v>0</v>
      </c>
      <c r="AA44" s="21">
        <v>6</v>
      </c>
      <c r="AB44" s="21">
        <f>VLOOKUP(AA44,'Начисление очков'!$G$4:$H$68,2,FALSE)</f>
        <v>130</v>
      </c>
      <c r="AC44" s="21">
        <v>8</v>
      </c>
      <c r="AD44" s="21">
        <f>VLOOKUP(AC44,'Начисление очков'!$Q$4:$R$68,2,FALSE)</f>
        <v>38</v>
      </c>
      <c r="AE44" s="21"/>
      <c r="AF44" s="21">
        <f>VLOOKUP(AE44,'Начисление очков'!$B$4:$C$68,2,FALSE)</f>
        <v>0</v>
      </c>
      <c r="AG44" s="21"/>
      <c r="AH44" s="21">
        <f>VLOOKUP(AG44,'Начисление очков'!$G$4:$H$68,2,FALSE)</f>
        <v>0</v>
      </c>
      <c r="AI44" s="21"/>
      <c r="AJ44" s="21">
        <f>VLOOKUP(AI44,'Начисление очков'!$Q$4:$R$68,2,FALSE)</f>
        <v>0</v>
      </c>
      <c r="AK44" s="21"/>
      <c r="AL44" s="21">
        <f>VLOOKUP(AK44,'Начисление очков'!$L$4:$M$68,2,FALSE)</f>
        <v>0</v>
      </c>
      <c r="AM44" s="21"/>
      <c r="AN44" s="21">
        <f>VLOOKUP(AM44,'Начисление очков'!$L$4:$M$68,2,FALSE)</f>
        <v>0</v>
      </c>
      <c r="AO44" s="21"/>
      <c r="AP44" s="21">
        <f>VLOOKUP(AO44,'Начисление очков'!$G$4:$H$68,2,FALSE)</f>
        <v>0</v>
      </c>
      <c r="AQ44" s="21"/>
      <c r="AR44" s="21">
        <f>VLOOKUP(AQ44,'Начисление очков'!$V$4:$W$68,2,FALSE)</f>
        <v>0</v>
      </c>
      <c r="AS44" s="21"/>
      <c r="AT44" s="21">
        <f>VLOOKUP(AS44,'Начисление очков'!$B$4:$C$68,2,FALSE)</f>
        <v>0</v>
      </c>
      <c r="AU44" s="21">
        <v>5</v>
      </c>
      <c r="AV44" s="21">
        <f>VLOOKUP(AU44,'Начисление очков'!$L$4:$M$68,2,FALSE)</f>
        <v>90</v>
      </c>
      <c r="AW44" s="21">
        <v>8</v>
      </c>
      <c r="AX44" s="21">
        <f>VLOOKUP(AW44,'Начисление очков'!$G$4:$H$68,2,FALSE)</f>
        <v>110</v>
      </c>
      <c r="AY44" s="22">
        <f t="shared" si="5"/>
        <v>758</v>
      </c>
      <c r="AZ44" s="22">
        <v>36</v>
      </c>
      <c r="BA44" s="22">
        <v>788</v>
      </c>
    </row>
    <row r="45" spans="2:53" ht="15.95" customHeight="1">
      <c r="B45" s="28">
        <f t="shared" si="6"/>
        <v>37</v>
      </c>
      <c r="C45" s="19" t="s">
        <v>11</v>
      </c>
      <c r="D45" s="27">
        <f t="shared" si="0"/>
        <v>749</v>
      </c>
      <c r="E45" s="25">
        <f t="shared" si="1"/>
        <v>0</v>
      </c>
      <c r="F45" s="26">
        <f t="shared" si="2"/>
        <v>0</v>
      </c>
      <c r="G45" s="20">
        <f t="shared" si="3"/>
        <v>9</v>
      </c>
      <c r="H45" s="20">
        <f t="shared" si="4"/>
        <v>83.222222222222229</v>
      </c>
      <c r="I45" s="21"/>
      <c r="J45" s="21">
        <f>VLOOKUP(I45,'Начисление очков'!$L$4:$M$68,2,FALSE)</f>
        <v>0</v>
      </c>
      <c r="K45" s="62"/>
      <c r="L45" s="62">
        <f>VLOOKUP(K45,'Начисление очков'!$G$4:$H$68,2,FALSE)</f>
        <v>0</v>
      </c>
      <c r="M45" s="62">
        <v>8</v>
      </c>
      <c r="N45" s="62">
        <f>VLOOKUP(M45,'Начисление очков'!$L$4:$M$68,2,FALSE)</f>
        <v>65</v>
      </c>
      <c r="O45" s="62"/>
      <c r="P45" s="62">
        <f>VLOOKUP(O45,'Начисление очков'!$V$4:$W$68,2,FALSE)</f>
        <v>0</v>
      </c>
      <c r="Q45" s="21"/>
      <c r="R45" s="21">
        <f>VLOOKUP(Q45,'Начисление очков'!$B$4:$C$68,2,FALSE)</f>
        <v>0</v>
      </c>
      <c r="S45" s="62">
        <v>8</v>
      </c>
      <c r="T45" s="62">
        <f>VLOOKUP(S45,'Начисление очков'!$G$4:$H$68,2,FALSE)</f>
        <v>110</v>
      </c>
      <c r="U45" s="62"/>
      <c r="V45" s="62">
        <f>VLOOKUP(U45,'Начисление очков'!$L$4:$M$68,2,FALSE)</f>
        <v>0</v>
      </c>
      <c r="W45" s="62"/>
      <c r="X45" s="62">
        <f>VLOOKUP(W45,'Начисление очков'!$V$4:$W$68,2,FALSE)</f>
        <v>0</v>
      </c>
      <c r="Y45" s="21"/>
      <c r="Z45" s="21">
        <f>VLOOKUP(Y45,'Начисление очков'!$G$4:$H$68,2,FALSE)</f>
        <v>0</v>
      </c>
      <c r="AA45" s="21">
        <v>5</v>
      </c>
      <c r="AB45" s="21">
        <f>VLOOKUP(AA45,'Начисление очков'!$G$4:$H$68,2,FALSE)</f>
        <v>150</v>
      </c>
      <c r="AC45" s="21">
        <v>8</v>
      </c>
      <c r="AD45" s="21">
        <f>VLOOKUP(AC45,'Начисление очков'!$Q$4:$R$68,2,FALSE)</f>
        <v>38</v>
      </c>
      <c r="AE45" s="21">
        <v>32</v>
      </c>
      <c r="AF45" s="21">
        <f>VLOOKUP(AE45,'Начисление очков'!$B$4:$C$68,2,FALSE)</f>
        <v>30</v>
      </c>
      <c r="AG45" s="21">
        <v>17</v>
      </c>
      <c r="AH45" s="21">
        <f>VLOOKUP(AG45,'Начисление очков'!$G$4:$H$68,2,FALSE)</f>
        <v>50</v>
      </c>
      <c r="AI45" s="21"/>
      <c r="AJ45" s="21">
        <f>VLOOKUP(AI45,'Начисление очков'!$Q$4:$R$68,2,FALSE)</f>
        <v>0</v>
      </c>
      <c r="AK45" s="21">
        <v>10</v>
      </c>
      <c r="AL45" s="21">
        <f>VLOOKUP(AK45,'Начисление очков'!$L$4:$M$68,2,FALSE)</f>
        <v>45</v>
      </c>
      <c r="AM45" s="21">
        <v>3</v>
      </c>
      <c r="AN45" s="21">
        <f>VLOOKUP(AM45,'Начисление очков'!$L$4:$M$68,2,FALSE)</f>
        <v>150</v>
      </c>
      <c r="AO45" s="21"/>
      <c r="AP45" s="21">
        <f>VLOOKUP(AO45,'Начисление очков'!$G$4:$H$68,2,FALSE)</f>
        <v>0</v>
      </c>
      <c r="AQ45" s="21"/>
      <c r="AR45" s="21">
        <f>VLOOKUP(AQ45,'Начисление очков'!$V$4:$W$68,2,FALSE)</f>
        <v>0</v>
      </c>
      <c r="AS45" s="21">
        <v>16</v>
      </c>
      <c r="AT45" s="21">
        <f>VLOOKUP(AS45,'Начисление очков'!$B$4:$C$68,2,FALSE)</f>
        <v>90</v>
      </c>
      <c r="AU45" s="21"/>
      <c r="AV45" s="21">
        <f>VLOOKUP(AU45,'Начисление очков'!$L$4:$M$68,2,FALSE)</f>
        <v>0</v>
      </c>
      <c r="AW45" s="21">
        <v>24</v>
      </c>
      <c r="AX45" s="21">
        <f>VLOOKUP(AW45,'Начисление очков'!$G$4:$H$68,2,FALSE)</f>
        <v>21</v>
      </c>
      <c r="AY45" s="22">
        <f t="shared" si="5"/>
        <v>583</v>
      </c>
      <c r="AZ45" s="22">
        <v>37</v>
      </c>
      <c r="BA45" s="22">
        <v>749</v>
      </c>
    </row>
    <row r="46" spans="2:53" ht="15.95" customHeight="1">
      <c r="B46" s="28">
        <f t="shared" si="6"/>
        <v>38</v>
      </c>
      <c r="C46" s="18" t="s">
        <v>27</v>
      </c>
      <c r="D46" s="27">
        <f t="shared" si="0"/>
        <v>746</v>
      </c>
      <c r="E46" s="25">
        <f t="shared" si="1"/>
        <v>0</v>
      </c>
      <c r="F46" s="26">
        <f t="shared" si="2"/>
        <v>0</v>
      </c>
      <c r="G46" s="20">
        <f t="shared" si="3"/>
        <v>7</v>
      </c>
      <c r="H46" s="20">
        <f t="shared" si="4"/>
        <v>106.57142857142857</v>
      </c>
      <c r="I46" s="21"/>
      <c r="J46" s="21">
        <f>VLOOKUP(I46,'Начисление очков'!$L$4:$M$68,2,FALSE)</f>
        <v>0</v>
      </c>
      <c r="K46" s="62">
        <v>10</v>
      </c>
      <c r="L46" s="62">
        <f>VLOOKUP(K46,'Начисление очков'!$G$4:$H$68,2,FALSE)</f>
        <v>75</v>
      </c>
      <c r="M46" s="62"/>
      <c r="N46" s="62">
        <f>VLOOKUP(M46,'Начисление очков'!$L$4:$M$68,2,FALSE)</f>
        <v>0</v>
      </c>
      <c r="O46" s="62"/>
      <c r="P46" s="62">
        <f>VLOOKUP(O46,'Начисление очков'!$V$4:$W$68,2,FALSE)</f>
        <v>0</v>
      </c>
      <c r="Q46" s="21"/>
      <c r="R46" s="21">
        <f>VLOOKUP(Q46,'Начисление очков'!$B$4:$C$68,2,FALSE)</f>
        <v>0</v>
      </c>
      <c r="S46" s="62">
        <v>12</v>
      </c>
      <c r="T46" s="62">
        <f>VLOOKUP(S46,'Начисление очков'!$G$4:$H$68,2,FALSE)</f>
        <v>65</v>
      </c>
      <c r="U46" s="62"/>
      <c r="V46" s="62">
        <f>VLOOKUP(U46,'Начисление очков'!$L$4:$M$68,2,FALSE)</f>
        <v>0</v>
      </c>
      <c r="W46" s="62"/>
      <c r="X46" s="62">
        <f>VLOOKUP(W46,'Начисление очков'!$V$4:$W$68,2,FALSE)</f>
        <v>0</v>
      </c>
      <c r="Y46" s="21"/>
      <c r="Z46" s="21">
        <f>VLOOKUP(Y46,'Начисление очков'!$G$4:$H$68,2,FALSE)</f>
        <v>0</v>
      </c>
      <c r="AA46" s="21">
        <v>10</v>
      </c>
      <c r="AB46" s="21">
        <f>VLOOKUP(AA46,'Начисление очков'!$G$4:$H$68,2,FALSE)</f>
        <v>75</v>
      </c>
      <c r="AC46" s="21"/>
      <c r="AD46" s="21">
        <f>VLOOKUP(AC46,'Начисление очков'!$Q$4:$R$68,2,FALSE)</f>
        <v>0</v>
      </c>
      <c r="AE46" s="21">
        <v>8</v>
      </c>
      <c r="AF46" s="21">
        <f>VLOOKUP(AE46,'Начисление очков'!$B$4:$C$68,2,FALSE)</f>
        <v>180</v>
      </c>
      <c r="AG46" s="21">
        <v>8</v>
      </c>
      <c r="AH46" s="21">
        <f>VLOOKUP(AG46,'Начисление очков'!$G$4:$H$68,2,FALSE)</f>
        <v>110</v>
      </c>
      <c r="AI46" s="21"/>
      <c r="AJ46" s="21">
        <f>VLOOKUP(AI46,'Начисление очков'!$Q$4:$R$68,2,FALSE)</f>
        <v>0</v>
      </c>
      <c r="AK46" s="21"/>
      <c r="AL46" s="21">
        <f>VLOOKUP(AK46,'Начисление очков'!$L$4:$M$68,2,FALSE)</f>
        <v>0</v>
      </c>
      <c r="AM46" s="21"/>
      <c r="AN46" s="21">
        <f>VLOOKUP(AM46,'Начисление очков'!$L$4:$M$68,2,FALSE)</f>
        <v>0</v>
      </c>
      <c r="AO46" s="21">
        <v>4</v>
      </c>
      <c r="AP46" s="21">
        <f>VLOOKUP(AO46,'Начисление очков'!$G$4:$H$68,2,FALSE)</f>
        <v>215</v>
      </c>
      <c r="AQ46" s="21"/>
      <c r="AR46" s="21">
        <f>VLOOKUP(AQ46,'Начисление очков'!$V$4:$W$68,2,FALSE)</f>
        <v>0</v>
      </c>
      <c r="AS46" s="21">
        <v>40</v>
      </c>
      <c r="AT46" s="21">
        <f>VLOOKUP(AS46,'Начисление очков'!$B$4:$C$68,2,FALSE)</f>
        <v>5</v>
      </c>
      <c r="AU46" s="21"/>
      <c r="AV46" s="21">
        <f>VLOOKUP(AU46,'Начисление очков'!$L$4:$M$68,2,FALSE)</f>
        <v>0</v>
      </c>
      <c r="AW46" s="21">
        <v>24</v>
      </c>
      <c r="AX46" s="21">
        <f>VLOOKUP(AW46,'Начисление очков'!$G$4:$H$68,2,FALSE)</f>
        <v>21</v>
      </c>
      <c r="AY46" s="22">
        <f t="shared" si="5"/>
        <v>630</v>
      </c>
      <c r="AZ46" s="22">
        <v>38</v>
      </c>
      <c r="BA46" s="22">
        <v>746</v>
      </c>
    </row>
    <row r="47" spans="2:53" ht="15.95" customHeight="1">
      <c r="B47" s="28">
        <f t="shared" si="6"/>
        <v>39</v>
      </c>
      <c r="C47" s="19" t="s">
        <v>67</v>
      </c>
      <c r="D47" s="27">
        <f t="shared" si="0"/>
        <v>730</v>
      </c>
      <c r="E47" s="25">
        <f t="shared" si="1"/>
        <v>0</v>
      </c>
      <c r="F47" s="26">
        <f t="shared" si="2"/>
        <v>0</v>
      </c>
      <c r="G47" s="20">
        <f t="shared" si="3"/>
        <v>4</v>
      </c>
      <c r="H47" s="20">
        <f t="shared" si="4"/>
        <v>182.5</v>
      </c>
      <c r="I47" s="21"/>
      <c r="J47" s="21">
        <f>VLOOKUP(I47,'Начисление очков'!$L$4:$M$68,2,FALSE)</f>
        <v>0</v>
      </c>
      <c r="K47" s="62"/>
      <c r="L47" s="62">
        <f>VLOOKUP(K47,'Начисление очков'!$G$4:$H$68,2,FALSE)</f>
        <v>0</v>
      </c>
      <c r="M47" s="62"/>
      <c r="N47" s="62">
        <f>VLOOKUP(M47,'Начисление очков'!$L$4:$M$68,2,FALSE)</f>
        <v>0</v>
      </c>
      <c r="O47" s="62"/>
      <c r="P47" s="62">
        <f>VLOOKUP(O47,'Начисление очков'!$V$4:$W$68,2,FALSE)</f>
        <v>0</v>
      </c>
      <c r="Q47" s="21">
        <v>16</v>
      </c>
      <c r="R47" s="21">
        <f>VLOOKUP(Q47,'Начисление очков'!$B$4:$C$68,2,FALSE)</f>
        <v>90</v>
      </c>
      <c r="S47" s="62"/>
      <c r="T47" s="62">
        <f>VLOOKUP(S47,'Начисление очков'!$G$4:$H$68,2,FALSE)</f>
        <v>0</v>
      </c>
      <c r="U47" s="62"/>
      <c r="V47" s="62">
        <f>VLOOKUP(U47,'Начисление очков'!$L$4:$M$68,2,FALSE)</f>
        <v>0</v>
      </c>
      <c r="W47" s="62"/>
      <c r="X47" s="62">
        <f>VLOOKUP(W47,'Начисление очков'!$V$4:$W$68,2,FALSE)</f>
        <v>0</v>
      </c>
      <c r="Y47" s="21">
        <v>2</v>
      </c>
      <c r="Z47" s="21">
        <f>VLOOKUP(Y47,'Начисление очков'!$G$4:$H$68,2,FALSE)</f>
        <v>360</v>
      </c>
      <c r="AA47" s="21"/>
      <c r="AB47" s="21">
        <f>VLOOKUP(AA47,'Начисление очков'!$G$4:$H$68,2,FALSE)</f>
        <v>0</v>
      </c>
      <c r="AC47" s="21"/>
      <c r="AD47" s="21">
        <f>VLOOKUP(AC47,'Начисление очков'!$Q$4:$R$68,2,FALSE)</f>
        <v>0</v>
      </c>
      <c r="AE47" s="21"/>
      <c r="AF47" s="21">
        <f>VLOOKUP(AE47,'Начисление очков'!$B$4:$C$68,2,FALSE)</f>
        <v>0</v>
      </c>
      <c r="AG47" s="21">
        <v>12</v>
      </c>
      <c r="AH47" s="21">
        <f>VLOOKUP(AG47,'Начисление очков'!$G$4:$H$68,2,FALSE)</f>
        <v>65</v>
      </c>
      <c r="AI47" s="21"/>
      <c r="AJ47" s="21">
        <f>VLOOKUP(AI47,'Начисление очков'!$Q$4:$R$68,2,FALSE)</f>
        <v>0</v>
      </c>
      <c r="AK47" s="21"/>
      <c r="AL47" s="21">
        <f>VLOOKUP(AK47,'Начисление очков'!$L$4:$M$68,2,FALSE)</f>
        <v>0</v>
      </c>
      <c r="AM47" s="21">
        <v>2</v>
      </c>
      <c r="AN47" s="21">
        <f>VLOOKUP(AM47,'Начисление очков'!$L$4:$M$68,2,FALSE)</f>
        <v>215</v>
      </c>
      <c r="AO47" s="21"/>
      <c r="AP47" s="21">
        <f>VLOOKUP(AO47,'Начисление очков'!$G$4:$H$68,2,FALSE)</f>
        <v>0</v>
      </c>
      <c r="AQ47" s="21"/>
      <c r="AR47" s="21">
        <f>VLOOKUP(AQ47,'Начисление очков'!$V$4:$W$68,2,FALSE)</f>
        <v>0</v>
      </c>
      <c r="AS47" s="21"/>
      <c r="AT47" s="21">
        <f>VLOOKUP(AS47,'Начисление очков'!$B$4:$C$68,2,FALSE)</f>
        <v>0</v>
      </c>
      <c r="AU47" s="21"/>
      <c r="AV47" s="21">
        <f>VLOOKUP(AU47,'Начисление очков'!$L$4:$M$68,2,FALSE)</f>
        <v>0</v>
      </c>
      <c r="AW47" s="21"/>
      <c r="AX47" s="21">
        <f>VLOOKUP(AW47,'Начисление очков'!$G$4:$H$68,2,FALSE)</f>
        <v>0</v>
      </c>
      <c r="AY47" s="22">
        <f t="shared" si="5"/>
        <v>698</v>
      </c>
      <c r="AZ47" s="22">
        <v>39</v>
      </c>
      <c r="BA47" s="22">
        <v>730</v>
      </c>
    </row>
    <row r="48" spans="2:53" ht="15.95" customHeight="1">
      <c r="B48" s="28">
        <f t="shared" si="6"/>
        <v>40</v>
      </c>
      <c r="C48" s="19" t="s">
        <v>134</v>
      </c>
      <c r="D48" s="27">
        <f t="shared" si="0"/>
        <v>700</v>
      </c>
      <c r="E48" s="25">
        <f t="shared" si="1"/>
        <v>0</v>
      </c>
      <c r="F48" s="26">
        <f t="shared" si="2"/>
        <v>0</v>
      </c>
      <c r="G48" s="20">
        <f t="shared" si="3"/>
        <v>4</v>
      </c>
      <c r="H48" s="20">
        <f t="shared" si="4"/>
        <v>175</v>
      </c>
      <c r="I48" s="21"/>
      <c r="J48" s="21">
        <f>VLOOKUP(I48,'Начисление очков'!$L$4:$M$68,2,FALSE)</f>
        <v>0</v>
      </c>
      <c r="K48" s="62">
        <v>6</v>
      </c>
      <c r="L48" s="62">
        <f>VLOOKUP(K48,'Начисление очков'!$G$4:$H$68,2,FALSE)</f>
        <v>130</v>
      </c>
      <c r="M48" s="62"/>
      <c r="N48" s="62">
        <f>VLOOKUP(M48,'Начисление очков'!$L$4:$M$68,2,FALSE)</f>
        <v>0</v>
      </c>
      <c r="O48" s="62"/>
      <c r="P48" s="62">
        <f>VLOOKUP(O48,'Начисление очков'!$V$4:$W$68,2,FALSE)</f>
        <v>0</v>
      </c>
      <c r="Q48" s="21">
        <v>19</v>
      </c>
      <c r="R48" s="21">
        <f>VLOOKUP(Q48,'Начисление очков'!$B$4:$C$68,2,FALSE)</f>
        <v>45</v>
      </c>
      <c r="S48" s="62">
        <v>10</v>
      </c>
      <c r="T48" s="62">
        <f>VLOOKUP(S48,'Начисление очков'!$G$4:$H$68,2,FALSE)</f>
        <v>75</v>
      </c>
      <c r="U48" s="62"/>
      <c r="V48" s="62">
        <f>VLOOKUP(U48,'Начисление очков'!$L$4:$M$68,2,FALSE)</f>
        <v>0</v>
      </c>
      <c r="W48" s="62"/>
      <c r="X48" s="62">
        <f>VLOOKUP(W48,'Начисление очков'!$V$4:$W$68,2,FALSE)</f>
        <v>0</v>
      </c>
      <c r="Y48" s="21"/>
      <c r="Z48" s="21">
        <f>VLOOKUP(Y48,'Начисление очков'!$G$4:$H$68,2,FALSE)</f>
        <v>0</v>
      </c>
      <c r="AA48" s="21"/>
      <c r="AB48" s="21">
        <f>VLOOKUP(AA48,'Начисление очков'!$G$4:$H$68,2,FALSE)</f>
        <v>0</v>
      </c>
      <c r="AC48" s="21"/>
      <c r="AD48" s="21">
        <f>VLOOKUP(AC48,'Начисление очков'!$Q$4:$R$68,2,FALSE)</f>
        <v>0</v>
      </c>
      <c r="AE48" s="21"/>
      <c r="AF48" s="21">
        <f>VLOOKUP(AE48,'Начисление очков'!$B$4:$C$68,2,FALSE)</f>
        <v>0</v>
      </c>
      <c r="AG48" s="21"/>
      <c r="AH48" s="21">
        <f>VLOOKUP(AG48,'Начисление очков'!$G$4:$H$68,2,FALSE)</f>
        <v>0</v>
      </c>
      <c r="AI48" s="21"/>
      <c r="AJ48" s="21">
        <f>VLOOKUP(AI48,'Начисление очков'!$Q$4:$R$68,2,FALSE)</f>
        <v>0</v>
      </c>
      <c r="AK48" s="21"/>
      <c r="AL48" s="21">
        <f>VLOOKUP(AK48,'Начисление очков'!$L$4:$M$68,2,FALSE)</f>
        <v>0</v>
      </c>
      <c r="AM48" s="21"/>
      <c r="AN48" s="21">
        <f>VLOOKUP(AM48,'Начисление очков'!$L$4:$M$68,2,FALSE)</f>
        <v>0</v>
      </c>
      <c r="AO48" s="21"/>
      <c r="AP48" s="21">
        <f>VLOOKUP(AO48,'Начисление очков'!$G$4:$H$68,2,FALSE)</f>
        <v>0</v>
      </c>
      <c r="AQ48" s="21"/>
      <c r="AR48" s="21">
        <f>VLOOKUP(AQ48,'Начисление очков'!$V$4:$W$68,2,FALSE)</f>
        <v>0</v>
      </c>
      <c r="AS48" s="21">
        <v>16</v>
      </c>
      <c r="AT48" s="21">
        <f>VLOOKUP(AS48,'Начисление очков'!$B$4:$C$68,2,FALSE)</f>
        <v>90</v>
      </c>
      <c r="AU48" s="21"/>
      <c r="AV48" s="21">
        <f>VLOOKUP(AU48,'Начисление очков'!$L$4:$M$68,2,FALSE)</f>
        <v>0</v>
      </c>
      <c r="AW48" s="21">
        <v>2</v>
      </c>
      <c r="AX48" s="21">
        <f>VLOOKUP(AW48,'Начисление очков'!$G$4:$H$68,2,FALSE)</f>
        <v>360</v>
      </c>
      <c r="AY48" s="22">
        <f t="shared" si="5"/>
        <v>647</v>
      </c>
      <c r="AZ48" s="22">
        <v>40</v>
      </c>
      <c r="BA48" s="22">
        <v>700</v>
      </c>
    </row>
    <row r="49" spans="2:53" ht="15.95" customHeight="1">
      <c r="B49" s="28">
        <f t="shared" si="6"/>
        <v>41</v>
      </c>
      <c r="C49" s="19" t="s">
        <v>42</v>
      </c>
      <c r="D49" s="27">
        <f t="shared" si="0"/>
        <v>693</v>
      </c>
      <c r="E49" s="25">
        <f t="shared" si="1"/>
        <v>0</v>
      </c>
      <c r="F49" s="26">
        <f t="shared" si="2"/>
        <v>0</v>
      </c>
      <c r="G49" s="20">
        <f t="shared" si="3"/>
        <v>6</v>
      </c>
      <c r="H49" s="20">
        <f t="shared" si="4"/>
        <v>115.5</v>
      </c>
      <c r="I49" s="21"/>
      <c r="J49" s="21">
        <f>VLOOKUP(I49,'Начисление очков'!$L$4:$M$68,2,FALSE)</f>
        <v>0</v>
      </c>
      <c r="K49" s="62"/>
      <c r="L49" s="62">
        <f>VLOOKUP(K49,'Начисление очков'!$G$4:$H$68,2,FALSE)</f>
        <v>0</v>
      </c>
      <c r="M49" s="62"/>
      <c r="N49" s="62">
        <f>VLOOKUP(M49,'Начисление очков'!$L$4:$M$68,2,FALSE)</f>
        <v>0</v>
      </c>
      <c r="O49" s="62"/>
      <c r="P49" s="62">
        <f>VLOOKUP(O49,'Начисление очков'!$V$4:$W$68,2,FALSE)</f>
        <v>0</v>
      </c>
      <c r="Q49" s="21">
        <v>16</v>
      </c>
      <c r="R49" s="21">
        <f>VLOOKUP(Q49,'Начисление очков'!$B$4:$C$68,2,FALSE)</f>
        <v>90</v>
      </c>
      <c r="S49" s="62"/>
      <c r="T49" s="62">
        <f>VLOOKUP(S49,'Начисление очков'!$G$4:$H$68,2,FALSE)</f>
        <v>0</v>
      </c>
      <c r="U49" s="62"/>
      <c r="V49" s="62">
        <f>VLOOKUP(U49,'Начисление очков'!$L$4:$M$68,2,FALSE)</f>
        <v>0</v>
      </c>
      <c r="W49" s="62"/>
      <c r="X49" s="62">
        <f>VLOOKUP(W49,'Начисление очков'!$V$4:$W$68,2,FALSE)</f>
        <v>0</v>
      </c>
      <c r="Y49" s="21">
        <v>18</v>
      </c>
      <c r="Z49" s="21">
        <f>VLOOKUP(Y49,'Начисление очков'!$G$4:$H$68,2,FALSE)</f>
        <v>38</v>
      </c>
      <c r="AA49" s="21"/>
      <c r="AB49" s="21">
        <f>VLOOKUP(AA49,'Начисление очков'!$G$4:$H$68,2,FALSE)</f>
        <v>0</v>
      </c>
      <c r="AC49" s="21"/>
      <c r="AD49" s="21">
        <f>VLOOKUP(AC49,'Начисление очков'!$Q$4:$R$68,2,FALSE)</f>
        <v>0</v>
      </c>
      <c r="AE49" s="21"/>
      <c r="AF49" s="21">
        <f>VLOOKUP(AE49,'Начисление очков'!$B$4:$C$68,2,FALSE)</f>
        <v>0</v>
      </c>
      <c r="AG49" s="21"/>
      <c r="AH49" s="21">
        <f>VLOOKUP(AG49,'Начисление очков'!$G$4:$H$68,2,FALSE)</f>
        <v>0</v>
      </c>
      <c r="AI49" s="21"/>
      <c r="AJ49" s="21">
        <f>VLOOKUP(AI49,'Начисление очков'!$Q$4:$R$68,2,FALSE)</f>
        <v>0</v>
      </c>
      <c r="AK49" s="21">
        <v>8</v>
      </c>
      <c r="AL49" s="21">
        <f>VLOOKUP(AK49,'Начисление очков'!$L$4:$M$68,2,FALSE)</f>
        <v>65</v>
      </c>
      <c r="AM49" s="21"/>
      <c r="AN49" s="21">
        <f>VLOOKUP(AM49,'Начисление очков'!$L$4:$M$68,2,FALSE)</f>
        <v>0</v>
      </c>
      <c r="AO49" s="21">
        <v>2</v>
      </c>
      <c r="AP49" s="21">
        <f>VLOOKUP(AO49,'Начисление очков'!$G$4:$H$68,2,FALSE)</f>
        <v>360</v>
      </c>
      <c r="AQ49" s="21"/>
      <c r="AR49" s="21">
        <f>VLOOKUP(AQ49,'Начисление очков'!$V$4:$W$68,2,FALSE)</f>
        <v>0</v>
      </c>
      <c r="AS49" s="21">
        <v>32</v>
      </c>
      <c r="AT49" s="21">
        <f>VLOOKUP(AS49,'Начисление очков'!$B$4:$C$68,2,FALSE)</f>
        <v>30</v>
      </c>
      <c r="AU49" s="21"/>
      <c r="AV49" s="21">
        <f>VLOOKUP(AU49,'Начисление очков'!$L$4:$M$68,2,FALSE)</f>
        <v>0</v>
      </c>
      <c r="AW49" s="21">
        <v>8</v>
      </c>
      <c r="AX49" s="21">
        <f>VLOOKUP(AW49,'Начисление очков'!$G$4:$H$68,2,FALSE)</f>
        <v>110</v>
      </c>
      <c r="AY49" s="22">
        <f t="shared" si="5"/>
        <v>552</v>
      </c>
      <c r="AZ49" s="22">
        <v>41</v>
      </c>
      <c r="BA49" s="22">
        <v>693</v>
      </c>
    </row>
    <row r="50" spans="2:53" ht="15.95" customHeight="1">
      <c r="B50" s="28">
        <f t="shared" si="6"/>
        <v>42</v>
      </c>
      <c r="C50" s="19" t="s">
        <v>30</v>
      </c>
      <c r="D50" s="27">
        <f t="shared" si="0"/>
        <v>670</v>
      </c>
      <c r="E50" s="25">
        <f t="shared" si="1"/>
        <v>0</v>
      </c>
      <c r="F50" s="26">
        <f t="shared" si="2"/>
        <v>0</v>
      </c>
      <c r="G50" s="20">
        <f t="shared" si="3"/>
        <v>3</v>
      </c>
      <c r="H50" s="20">
        <f t="shared" si="4"/>
        <v>223.33333333333334</v>
      </c>
      <c r="I50" s="21"/>
      <c r="J50" s="21">
        <f>VLOOKUP(I50,'Начисление очков'!$L$4:$M$68,2,FALSE)</f>
        <v>0</v>
      </c>
      <c r="K50" s="62">
        <v>6</v>
      </c>
      <c r="L50" s="62">
        <f>VLOOKUP(K50,'Начисление очков'!$G$4:$H$68,2,FALSE)</f>
        <v>130</v>
      </c>
      <c r="M50" s="62"/>
      <c r="N50" s="62">
        <f>VLOOKUP(M50,'Начисление очков'!$L$4:$M$68,2,FALSE)</f>
        <v>0</v>
      </c>
      <c r="O50" s="62"/>
      <c r="P50" s="62">
        <f>VLOOKUP(O50,'Начисление очков'!$V$4:$W$68,2,FALSE)</f>
        <v>0</v>
      </c>
      <c r="Q50" s="21"/>
      <c r="R50" s="21">
        <f>VLOOKUP(Q50,'Начисление очков'!$B$4:$C$68,2,FALSE)</f>
        <v>0</v>
      </c>
      <c r="S50" s="62"/>
      <c r="T50" s="62">
        <f>VLOOKUP(S50,'Начисление очков'!$G$4:$H$68,2,FALSE)</f>
        <v>0</v>
      </c>
      <c r="U50" s="62"/>
      <c r="V50" s="62">
        <f>VLOOKUP(U50,'Начисление очков'!$L$4:$M$68,2,FALSE)</f>
        <v>0</v>
      </c>
      <c r="W50" s="62"/>
      <c r="X50" s="62">
        <f>VLOOKUP(W50,'Начисление очков'!$V$4:$W$68,2,FALSE)</f>
        <v>0</v>
      </c>
      <c r="Y50" s="21"/>
      <c r="Z50" s="21">
        <f>VLOOKUP(Y50,'Начисление очков'!$G$4:$H$68,2,FALSE)</f>
        <v>0</v>
      </c>
      <c r="AA50" s="21"/>
      <c r="AB50" s="21">
        <f>VLOOKUP(AA50,'Начисление очков'!$G$4:$H$68,2,FALSE)</f>
        <v>0</v>
      </c>
      <c r="AC50" s="21"/>
      <c r="AD50" s="21">
        <f>VLOOKUP(AC50,'Начисление очков'!$Q$4:$R$68,2,FALSE)</f>
        <v>0</v>
      </c>
      <c r="AE50" s="21">
        <v>16</v>
      </c>
      <c r="AF50" s="21">
        <f>VLOOKUP(AE50,'Начисление очков'!$B$4:$C$68,2,FALSE)</f>
        <v>90</v>
      </c>
      <c r="AG50" s="21"/>
      <c r="AH50" s="21">
        <f>VLOOKUP(AG50,'Начисление очков'!$G$4:$H$68,2,FALSE)</f>
        <v>0</v>
      </c>
      <c r="AI50" s="21"/>
      <c r="AJ50" s="21">
        <f>VLOOKUP(AI50,'Начисление очков'!$Q$4:$R$68,2,FALSE)</f>
        <v>0</v>
      </c>
      <c r="AK50" s="21"/>
      <c r="AL50" s="21">
        <f>VLOOKUP(AK50,'Начисление очков'!$L$4:$M$68,2,FALSE)</f>
        <v>0</v>
      </c>
      <c r="AM50" s="21"/>
      <c r="AN50" s="21">
        <f>VLOOKUP(AM50,'Начисление очков'!$L$4:$M$68,2,FALSE)</f>
        <v>0</v>
      </c>
      <c r="AO50" s="21"/>
      <c r="AP50" s="21">
        <f>VLOOKUP(AO50,'Начисление очков'!$G$4:$H$68,2,FALSE)</f>
        <v>0</v>
      </c>
      <c r="AQ50" s="21"/>
      <c r="AR50" s="21">
        <f>VLOOKUP(AQ50,'Начисление очков'!$V$4:$W$68,2,FALSE)</f>
        <v>0</v>
      </c>
      <c r="AS50" s="21">
        <v>16</v>
      </c>
      <c r="AT50" s="21">
        <f>VLOOKUP(AS50,'Начисление очков'!$B$4:$C$68,2,FALSE)</f>
        <v>90</v>
      </c>
      <c r="AU50" s="21"/>
      <c r="AV50" s="21">
        <f>VLOOKUP(AU50,'Начисление очков'!$L$4:$M$68,2,FALSE)</f>
        <v>0</v>
      </c>
      <c r="AW50" s="21">
        <v>2</v>
      </c>
      <c r="AX50" s="21">
        <f>VLOOKUP(AW50,'Начисление очков'!$G$4:$H$68,2,FALSE)</f>
        <v>360</v>
      </c>
      <c r="AY50" s="22">
        <f t="shared" si="5"/>
        <v>630</v>
      </c>
      <c r="AZ50" s="22">
        <v>42</v>
      </c>
      <c r="BA50" s="22">
        <v>670</v>
      </c>
    </row>
    <row r="51" spans="2:53" ht="15.95" customHeight="1">
      <c r="B51" s="28">
        <f t="shared" si="6"/>
        <v>43</v>
      </c>
      <c r="C51" s="19" t="s">
        <v>59</v>
      </c>
      <c r="D51" s="27">
        <f t="shared" si="0"/>
        <v>663</v>
      </c>
      <c r="E51" s="25">
        <f t="shared" si="1"/>
        <v>130</v>
      </c>
      <c r="F51" s="26">
        <f t="shared" si="2"/>
        <v>4</v>
      </c>
      <c r="G51" s="20">
        <f t="shared" si="3"/>
        <v>9</v>
      </c>
      <c r="H51" s="20">
        <f t="shared" si="4"/>
        <v>73.666666666666671</v>
      </c>
      <c r="I51" s="21">
        <v>4</v>
      </c>
      <c r="J51" s="21">
        <f>VLOOKUP(I51,'Начисление очков'!$L$4:$M$68,2,FALSE)</f>
        <v>130</v>
      </c>
      <c r="K51" s="62">
        <v>8</v>
      </c>
      <c r="L51" s="62">
        <f>VLOOKUP(K51,'Начисление очков'!$G$4:$H$68,2,FALSE)</f>
        <v>110</v>
      </c>
      <c r="M51" s="62"/>
      <c r="N51" s="62">
        <f>VLOOKUP(M51,'Начисление очков'!$L$4:$M$68,2,FALSE)</f>
        <v>0</v>
      </c>
      <c r="O51" s="62"/>
      <c r="P51" s="62">
        <f>VLOOKUP(O51,'Начисление очков'!$V$4:$W$68,2,FALSE)</f>
        <v>0</v>
      </c>
      <c r="Q51" s="21"/>
      <c r="R51" s="21">
        <f>VLOOKUP(Q51,'Начисление очков'!$B$4:$C$68,2,FALSE)</f>
        <v>0</v>
      </c>
      <c r="S51" s="62"/>
      <c r="T51" s="62">
        <f>VLOOKUP(S51,'Начисление очков'!$G$4:$H$68,2,FALSE)</f>
        <v>0</v>
      </c>
      <c r="U51" s="62"/>
      <c r="V51" s="62">
        <f>VLOOKUP(U51,'Начисление очков'!$L$4:$M$68,2,FALSE)</f>
        <v>0</v>
      </c>
      <c r="W51" s="62"/>
      <c r="X51" s="62">
        <f>VLOOKUP(W51,'Начисление очков'!$V$4:$W$68,2,FALSE)</f>
        <v>0</v>
      </c>
      <c r="Y51" s="21"/>
      <c r="Z51" s="21">
        <f>VLOOKUP(Y51,'Начисление очков'!$G$4:$H$68,2,FALSE)</f>
        <v>0</v>
      </c>
      <c r="AA51" s="21">
        <v>16</v>
      </c>
      <c r="AB51" s="21">
        <f>VLOOKUP(AA51,'Начисление очков'!$G$4:$H$68,2,FALSE)</f>
        <v>55</v>
      </c>
      <c r="AC51" s="21">
        <v>3</v>
      </c>
      <c r="AD51" s="21">
        <f>VLOOKUP(AC51,'Начисление очков'!$Q$4:$R$68,2,FALSE)</f>
        <v>90</v>
      </c>
      <c r="AE51" s="21">
        <v>32</v>
      </c>
      <c r="AF51" s="21">
        <f>VLOOKUP(AE51,'Начисление очков'!$B$4:$C$68,2,FALSE)</f>
        <v>30</v>
      </c>
      <c r="AG51" s="21">
        <v>8</v>
      </c>
      <c r="AH51" s="21">
        <f>VLOOKUP(AG51,'Начисление очков'!$G$4:$H$68,2,FALSE)</f>
        <v>110</v>
      </c>
      <c r="AI51" s="21">
        <v>3</v>
      </c>
      <c r="AJ51" s="21">
        <f>VLOOKUP(AI51,'Начисление очков'!$Q$4:$R$68,2,FALSE)</f>
        <v>90</v>
      </c>
      <c r="AK51" s="21"/>
      <c r="AL51" s="21">
        <f>VLOOKUP(AK51,'Начисление очков'!$L$4:$M$68,2,FALSE)</f>
        <v>0</v>
      </c>
      <c r="AM51" s="21"/>
      <c r="AN51" s="21">
        <f>VLOOKUP(AM51,'Начисление очков'!$L$4:$M$68,2,FALSE)</f>
        <v>0</v>
      </c>
      <c r="AO51" s="21"/>
      <c r="AP51" s="21">
        <f>VLOOKUP(AO51,'Начисление очков'!$G$4:$H$68,2,FALSE)</f>
        <v>0</v>
      </c>
      <c r="AQ51" s="21"/>
      <c r="AR51" s="21">
        <f>VLOOKUP(AQ51,'Начисление очков'!$V$4:$W$68,2,FALSE)</f>
        <v>0</v>
      </c>
      <c r="AS51" s="21">
        <v>48</v>
      </c>
      <c r="AT51" s="21">
        <f>VLOOKUP(AS51,'Начисление очков'!$B$4:$C$68,2,FALSE)</f>
        <v>5</v>
      </c>
      <c r="AU51" s="21">
        <v>12</v>
      </c>
      <c r="AV51" s="21">
        <f>VLOOKUP(AU51,'Начисление очков'!$L$4:$M$68,2,FALSE)</f>
        <v>40</v>
      </c>
      <c r="AW51" s="21">
        <v>40</v>
      </c>
      <c r="AX51" s="21">
        <f>VLOOKUP(AW51,'Начисление очков'!$G$4:$H$68,2,FALSE)</f>
        <v>3</v>
      </c>
      <c r="AY51" s="22">
        <f t="shared" si="5"/>
        <v>489</v>
      </c>
      <c r="AZ51" s="22">
        <v>47</v>
      </c>
      <c r="BA51" s="22">
        <v>533</v>
      </c>
    </row>
    <row r="52" spans="2:53" ht="15.95" customHeight="1">
      <c r="B52" s="28">
        <f t="shared" si="6"/>
        <v>44</v>
      </c>
      <c r="C52" s="19" t="s">
        <v>115</v>
      </c>
      <c r="D52" s="27">
        <f t="shared" si="0"/>
        <v>643</v>
      </c>
      <c r="E52" s="25">
        <f t="shared" si="1"/>
        <v>0</v>
      </c>
      <c r="F52" s="26">
        <f t="shared" si="2"/>
        <v>-1</v>
      </c>
      <c r="G52" s="20">
        <f t="shared" si="3"/>
        <v>4</v>
      </c>
      <c r="H52" s="20">
        <f t="shared" si="4"/>
        <v>160.75</v>
      </c>
      <c r="I52" s="21"/>
      <c r="J52" s="21">
        <f>VLOOKUP(I52,'Начисление очков'!$L$4:$M$68,2,FALSE)</f>
        <v>0</v>
      </c>
      <c r="K52" s="62"/>
      <c r="L52" s="62">
        <f>VLOOKUP(K52,'Начисление очков'!$G$4:$H$68,2,FALSE)</f>
        <v>0</v>
      </c>
      <c r="M52" s="62">
        <v>4</v>
      </c>
      <c r="N52" s="62">
        <f>VLOOKUP(M52,'Начисление очков'!$L$4:$M$68,2,FALSE)</f>
        <v>130</v>
      </c>
      <c r="O52" s="62"/>
      <c r="P52" s="62">
        <f>VLOOKUP(O52,'Начисление очков'!$V$4:$W$68,2,FALSE)</f>
        <v>0</v>
      </c>
      <c r="Q52" s="21">
        <v>8</v>
      </c>
      <c r="R52" s="21">
        <f>VLOOKUP(Q52,'Начисление очков'!$B$4:$C$68,2,FALSE)</f>
        <v>180</v>
      </c>
      <c r="S52" s="62"/>
      <c r="T52" s="62">
        <f>VLOOKUP(S52,'Начисление очков'!$G$4:$H$68,2,FALSE)</f>
        <v>0</v>
      </c>
      <c r="U52" s="62">
        <v>3</v>
      </c>
      <c r="V52" s="62">
        <f>VLOOKUP(U52,'Начисление очков'!$L$4:$M$68,2,FALSE)</f>
        <v>150</v>
      </c>
      <c r="W52" s="62"/>
      <c r="X52" s="62">
        <f>VLOOKUP(W52,'Начисление очков'!$V$4:$W$68,2,FALSE)</f>
        <v>0</v>
      </c>
      <c r="Y52" s="21"/>
      <c r="Z52" s="21">
        <f>VLOOKUP(Y52,'Начисление очков'!$G$4:$H$68,2,FALSE)</f>
        <v>0</v>
      </c>
      <c r="AA52" s="21"/>
      <c r="AB52" s="21">
        <f>VLOOKUP(AA52,'Начисление очков'!$G$4:$H$68,2,FALSE)</f>
        <v>0</v>
      </c>
      <c r="AC52" s="21"/>
      <c r="AD52" s="21">
        <f>VLOOKUP(AC52,'Начисление очков'!$Q$4:$R$68,2,FALSE)</f>
        <v>0</v>
      </c>
      <c r="AE52" s="21">
        <v>8</v>
      </c>
      <c r="AF52" s="21">
        <f>VLOOKUP(AE52,'Начисление очков'!$B$4:$C$68,2,FALSE)</f>
        <v>180</v>
      </c>
      <c r="AG52" s="21"/>
      <c r="AH52" s="21">
        <f>VLOOKUP(AG52,'Начисление очков'!$G$4:$H$68,2,FALSE)</f>
        <v>0</v>
      </c>
      <c r="AI52" s="21"/>
      <c r="AJ52" s="21">
        <f>VLOOKUP(AI52,'Начисление очков'!$Q$4:$R$68,2,FALSE)</f>
        <v>0</v>
      </c>
      <c r="AK52" s="21"/>
      <c r="AL52" s="21">
        <f>VLOOKUP(AK52,'Начисление очков'!$L$4:$M$68,2,FALSE)</f>
        <v>0</v>
      </c>
      <c r="AM52" s="21"/>
      <c r="AN52" s="21">
        <f>VLOOKUP(AM52,'Начисление очков'!$L$4:$M$68,2,FALSE)</f>
        <v>0</v>
      </c>
      <c r="AO52" s="21"/>
      <c r="AP52" s="21">
        <f>VLOOKUP(AO52,'Начисление очков'!$G$4:$H$68,2,FALSE)</f>
        <v>0</v>
      </c>
      <c r="AQ52" s="21"/>
      <c r="AR52" s="21">
        <f>VLOOKUP(AQ52,'Начисление очков'!$V$4:$W$68,2,FALSE)</f>
        <v>0</v>
      </c>
      <c r="AS52" s="21"/>
      <c r="AT52" s="21">
        <f>VLOOKUP(AS52,'Начисление очков'!$B$4:$C$68,2,FALSE)</f>
        <v>0</v>
      </c>
      <c r="AU52" s="21"/>
      <c r="AV52" s="21">
        <f>VLOOKUP(AU52,'Начисление очков'!$L$4:$M$68,2,FALSE)</f>
        <v>0</v>
      </c>
      <c r="AW52" s="21">
        <v>40</v>
      </c>
      <c r="AX52" s="21">
        <f>VLOOKUP(AW52,'Начисление очков'!$G$4:$H$68,2,FALSE)</f>
        <v>3</v>
      </c>
      <c r="AY52" s="22">
        <f t="shared" si="5"/>
        <v>580</v>
      </c>
      <c r="AZ52" s="22">
        <v>43</v>
      </c>
      <c r="BA52" s="22">
        <v>643</v>
      </c>
    </row>
    <row r="53" spans="2:53" ht="15.95" customHeight="1">
      <c r="B53" s="28">
        <f t="shared" si="6"/>
        <v>45</v>
      </c>
      <c r="C53" s="19" t="s">
        <v>186</v>
      </c>
      <c r="D53" s="27">
        <f t="shared" si="0"/>
        <v>630</v>
      </c>
      <c r="E53" s="25">
        <f t="shared" si="1"/>
        <v>0</v>
      </c>
      <c r="F53" s="26">
        <f t="shared" si="2"/>
        <v>-1</v>
      </c>
      <c r="G53" s="20">
        <f t="shared" si="3"/>
        <v>4</v>
      </c>
      <c r="H53" s="20">
        <f t="shared" si="4"/>
        <v>157.5</v>
      </c>
      <c r="I53" s="21"/>
      <c r="J53" s="21">
        <f>VLOOKUP(I53,'Начисление очков'!$L$4:$M$68,2,FALSE)</f>
        <v>0</v>
      </c>
      <c r="K53" s="62">
        <v>8</v>
      </c>
      <c r="L53" s="62">
        <f>VLOOKUP(K53,'Начисление очков'!$G$4:$H$68,2,FALSE)</f>
        <v>110</v>
      </c>
      <c r="M53" s="62"/>
      <c r="N53" s="62">
        <f>VLOOKUP(M53,'Начисление очков'!$L$4:$M$68,2,FALSE)</f>
        <v>0</v>
      </c>
      <c r="O53" s="62"/>
      <c r="P53" s="62">
        <f>VLOOKUP(O53,'Начисление очков'!$V$4:$W$68,2,FALSE)</f>
        <v>0</v>
      </c>
      <c r="Q53" s="21">
        <v>16</v>
      </c>
      <c r="R53" s="21">
        <f>VLOOKUP(Q53,'Начисление очков'!$B$4:$C$68,2,FALSE)</f>
        <v>90</v>
      </c>
      <c r="S53" s="62">
        <v>3</v>
      </c>
      <c r="T53" s="62">
        <f>VLOOKUP(S53,'Начисление очков'!$G$4:$H$68,2,FALSE)</f>
        <v>250</v>
      </c>
      <c r="U53" s="62"/>
      <c r="V53" s="62">
        <f>VLOOKUP(U53,'Начисление очков'!$L$4:$M$68,2,FALSE)</f>
        <v>0</v>
      </c>
      <c r="W53" s="62"/>
      <c r="X53" s="62">
        <f>VLOOKUP(W53,'Начисление очков'!$V$4:$W$68,2,FALSE)</f>
        <v>0</v>
      </c>
      <c r="Y53" s="21">
        <v>9</v>
      </c>
      <c r="Z53" s="21">
        <f>VLOOKUP(Y53,'Начисление очков'!$G$4:$H$68,2,FALSE)</f>
        <v>90</v>
      </c>
      <c r="AA53" s="21"/>
      <c r="AB53" s="21">
        <f>VLOOKUP(AA53,'Начисление очков'!$G$4:$H$68,2,FALSE)</f>
        <v>0</v>
      </c>
      <c r="AC53" s="21">
        <v>3</v>
      </c>
      <c r="AD53" s="21">
        <f>VLOOKUP(AC53,'Начисление очков'!$Q$4:$R$68,2,FALSE)</f>
        <v>90</v>
      </c>
      <c r="AE53" s="21"/>
      <c r="AF53" s="21">
        <f>VLOOKUP(AE53,'Начисление очков'!$B$4:$C$68,2,FALSE)</f>
        <v>0</v>
      </c>
      <c r="AG53" s="21"/>
      <c r="AH53" s="21">
        <f>VLOOKUP(AG53,'Начисление очков'!$G$4:$H$68,2,FALSE)</f>
        <v>0</v>
      </c>
      <c r="AI53" s="21"/>
      <c r="AJ53" s="21">
        <f>VLOOKUP(AI53,'Начисление очков'!$Q$4:$R$68,2,FALSE)</f>
        <v>0</v>
      </c>
      <c r="AK53" s="21"/>
      <c r="AL53" s="21">
        <f>VLOOKUP(AK53,'Начисление очков'!$L$4:$M$68,2,FALSE)</f>
        <v>0</v>
      </c>
      <c r="AM53" s="21"/>
      <c r="AN53" s="21">
        <f>VLOOKUP(AM53,'Начисление очков'!$L$4:$M$68,2,FALSE)</f>
        <v>0</v>
      </c>
      <c r="AO53" s="21"/>
      <c r="AP53" s="21">
        <f>VLOOKUP(AO53,'Начисление очков'!$G$4:$H$68,2,FALSE)</f>
        <v>0</v>
      </c>
      <c r="AQ53" s="21"/>
      <c r="AR53" s="21">
        <f>VLOOKUP(AQ53,'Начисление очков'!$V$4:$W$68,2,FALSE)</f>
        <v>0</v>
      </c>
      <c r="AS53" s="21"/>
      <c r="AT53" s="21">
        <f>VLOOKUP(AS53,'Начисление очков'!$B$4:$C$68,2,FALSE)</f>
        <v>0</v>
      </c>
      <c r="AU53" s="21"/>
      <c r="AV53" s="21">
        <f>VLOOKUP(AU53,'Начисление очков'!$L$4:$M$68,2,FALSE)</f>
        <v>0</v>
      </c>
      <c r="AW53" s="21"/>
      <c r="AX53" s="21">
        <f>VLOOKUP(AW53,'Начисление очков'!$G$4:$H$68,2,FALSE)</f>
        <v>0</v>
      </c>
      <c r="AY53" s="22">
        <f t="shared" si="5"/>
        <v>591</v>
      </c>
      <c r="AZ53" s="22">
        <v>44</v>
      </c>
      <c r="BA53" s="22">
        <v>630</v>
      </c>
    </row>
    <row r="54" spans="2:53" ht="15.95" customHeight="1">
      <c r="B54" s="28">
        <f t="shared" si="6"/>
        <v>46</v>
      </c>
      <c r="C54" s="19" t="s">
        <v>66</v>
      </c>
      <c r="D54" s="27">
        <f t="shared" si="0"/>
        <v>608</v>
      </c>
      <c r="E54" s="25">
        <f t="shared" si="1"/>
        <v>90</v>
      </c>
      <c r="F54" s="26">
        <f t="shared" si="2"/>
        <v>4</v>
      </c>
      <c r="G54" s="20">
        <f t="shared" si="3"/>
        <v>6</v>
      </c>
      <c r="H54" s="20">
        <f t="shared" si="4"/>
        <v>101.33333333333333</v>
      </c>
      <c r="I54" s="21">
        <v>5</v>
      </c>
      <c r="J54" s="21">
        <f>VLOOKUP(I54,'Начисление очков'!$L$4:$M$68,2,FALSE)</f>
        <v>90</v>
      </c>
      <c r="K54" s="62"/>
      <c r="L54" s="62">
        <f>VLOOKUP(K54,'Начисление очков'!$G$4:$H$68,2,FALSE)</f>
        <v>0</v>
      </c>
      <c r="M54" s="62"/>
      <c r="N54" s="62">
        <f>VLOOKUP(M54,'Начисление очков'!$L$4:$M$68,2,FALSE)</f>
        <v>0</v>
      </c>
      <c r="O54" s="62"/>
      <c r="P54" s="62">
        <f>VLOOKUP(O54,'Начисление очков'!$V$4:$W$68,2,FALSE)</f>
        <v>0</v>
      </c>
      <c r="Q54" s="21"/>
      <c r="R54" s="21">
        <f>VLOOKUP(Q54,'Начисление очков'!$B$4:$C$68,2,FALSE)</f>
        <v>0</v>
      </c>
      <c r="S54" s="62"/>
      <c r="T54" s="62">
        <f>VLOOKUP(S54,'Начисление очков'!$G$4:$H$68,2,FALSE)</f>
        <v>0</v>
      </c>
      <c r="U54" s="62">
        <v>12</v>
      </c>
      <c r="V54" s="62">
        <f>VLOOKUP(U54,'Начисление очков'!$L$4:$M$68,2,FALSE)</f>
        <v>40</v>
      </c>
      <c r="W54" s="62"/>
      <c r="X54" s="62">
        <f>VLOOKUP(W54,'Начисление очков'!$V$4:$W$68,2,FALSE)</f>
        <v>0</v>
      </c>
      <c r="Y54" s="21">
        <v>12</v>
      </c>
      <c r="Z54" s="21">
        <f>VLOOKUP(Y54,'Начисление очков'!$G$4:$H$68,2,FALSE)</f>
        <v>65</v>
      </c>
      <c r="AA54" s="21"/>
      <c r="AB54" s="21">
        <f>VLOOKUP(AA54,'Начисление очков'!$G$4:$H$68,2,FALSE)</f>
        <v>0</v>
      </c>
      <c r="AC54" s="21">
        <v>1</v>
      </c>
      <c r="AD54" s="21">
        <f>VLOOKUP(AC54,'Начисление очков'!$Q$4:$R$68,2,FALSE)</f>
        <v>215</v>
      </c>
      <c r="AE54" s="21"/>
      <c r="AF54" s="21">
        <f>VLOOKUP(AE54,'Начисление очков'!$B$4:$C$68,2,FALSE)</f>
        <v>0</v>
      </c>
      <c r="AG54" s="21"/>
      <c r="AH54" s="21">
        <f>VLOOKUP(AG54,'Начисление очков'!$G$4:$H$68,2,FALSE)</f>
        <v>0</v>
      </c>
      <c r="AI54" s="21"/>
      <c r="AJ54" s="21">
        <f>VLOOKUP(AI54,'Начисление очков'!$Q$4:$R$68,2,FALSE)</f>
        <v>0</v>
      </c>
      <c r="AK54" s="21"/>
      <c r="AL54" s="21">
        <f>VLOOKUP(AK54,'Начисление очков'!$L$4:$M$68,2,FALSE)</f>
        <v>0</v>
      </c>
      <c r="AM54" s="21"/>
      <c r="AN54" s="21">
        <f>VLOOKUP(AM54,'Начисление очков'!$L$4:$M$68,2,FALSE)</f>
        <v>0</v>
      </c>
      <c r="AO54" s="21"/>
      <c r="AP54" s="21">
        <f>VLOOKUP(AO54,'Начисление очков'!$G$4:$H$68,2,FALSE)</f>
        <v>0</v>
      </c>
      <c r="AQ54" s="21"/>
      <c r="AR54" s="21">
        <f>VLOOKUP(AQ54,'Начисление очков'!$V$4:$W$68,2,FALSE)</f>
        <v>0</v>
      </c>
      <c r="AS54" s="21">
        <v>8</v>
      </c>
      <c r="AT54" s="21">
        <f>VLOOKUP(AS54,'Начисление очков'!$B$4:$C$68,2,FALSE)</f>
        <v>180</v>
      </c>
      <c r="AU54" s="21"/>
      <c r="AV54" s="21">
        <f>VLOOKUP(AU54,'Начисление очков'!$L$4:$M$68,2,FALSE)</f>
        <v>0</v>
      </c>
      <c r="AW54" s="21">
        <v>32</v>
      </c>
      <c r="AX54" s="21">
        <f>VLOOKUP(AW54,'Начисление очков'!$G$4:$H$68,2,FALSE)</f>
        <v>18</v>
      </c>
      <c r="AY54" s="22">
        <f t="shared" si="5"/>
        <v>538</v>
      </c>
      <c r="AZ54" s="22">
        <v>50</v>
      </c>
      <c r="BA54" s="22">
        <v>518</v>
      </c>
    </row>
    <row r="55" spans="2:53" ht="15.95" customHeight="1">
      <c r="B55" s="28">
        <f t="shared" si="6"/>
        <v>47</v>
      </c>
      <c r="C55" s="19" t="s">
        <v>216</v>
      </c>
      <c r="D55" s="27">
        <f t="shared" si="0"/>
        <v>600</v>
      </c>
      <c r="E55" s="25">
        <f t="shared" si="1"/>
        <v>0</v>
      </c>
      <c r="F55" s="26">
        <f t="shared" si="2"/>
        <v>-2</v>
      </c>
      <c r="G55" s="20">
        <f t="shared" si="3"/>
        <v>1</v>
      </c>
      <c r="H55" s="20">
        <f t="shared" si="4"/>
        <v>600</v>
      </c>
      <c r="I55" s="21"/>
      <c r="J55" s="21">
        <f>VLOOKUP(I55,'Начисление очков'!$L$4:$M$68,2,FALSE)</f>
        <v>0</v>
      </c>
      <c r="K55" s="62"/>
      <c r="L55" s="62">
        <f>VLOOKUP(K55,'Начисление очков'!$G$4:$H$68,2,FALSE)</f>
        <v>0</v>
      </c>
      <c r="M55" s="62"/>
      <c r="N55" s="62">
        <f>VLOOKUP(M55,'Начисление очков'!$L$4:$M$68,2,FALSE)</f>
        <v>0</v>
      </c>
      <c r="O55" s="62"/>
      <c r="P55" s="62">
        <f>VLOOKUP(O55,'Начисление очков'!$V$4:$W$68,2,FALSE)</f>
        <v>0</v>
      </c>
      <c r="Q55" s="21"/>
      <c r="R55" s="21">
        <f>VLOOKUP(Q55,'Начисление очков'!$B$4:$C$68,2,FALSE)</f>
        <v>0</v>
      </c>
      <c r="S55" s="62"/>
      <c r="T55" s="62">
        <f>VLOOKUP(S55,'Начисление очков'!$G$4:$H$68,2,FALSE)</f>
        <v>0</v>
      </c>
      <c r="U55" s="62"/>
      <c r="V55" s="62">
        <f>VLOOKUP(U55,'Начисление очков'!$L$4:$M$68,2,FALSE)</f>
        <v>0</v>
      </c>
      <c r="W55" s="62"/>
      <c r="X55" s="62">
        <f>VLOOKUP(W55,'Начисление очков'!$V$4:$W$68,2,FALSE)</f>
        <v>0</v>
      </c>
      <c r="Y55" s="21"/>
      <c r="Z55" s="21">
        <f>VLOOKUP(Y55,'Начисление очков'!$G$4:$H$68,2,FALSE)</f>
        <v>0</v>
      </c>
      <c r="AA55" s="21"/>
      <c r="AB55" s="21">
        <f>VLOOKUP(AA55,'Начисление очков'!$G$4:$H$68,2,FALSE)</f>
        <v>0</v>
      </c>
      <c r="AC55" s="21"/>
      <c r="AD55" s="21">
        <f>VLOOKUP(AC55,'Начисление очков'!$Q$4:$R$68,2,FALSE)</f>
        <v>0</v>
      </c>
      <c r="AE55" s="21"/>
      <c r="AF55" s="21">
        <f>VLOOKUP(AE55,'Начисление очков'!$B$4:$C$68,2,FALSE)</f>
        <v>0</v>
      </c>
      <c r="AG55" s="21"/>
      <c r="AH55" s="21">
        <f>VLOOKUP(AG55,'Начисление очков'!$G$4:$H$68,2,FALSE)</f>
        <v>0</v>
      </c>
      <c r="AI55" s="21"/>
      <c r="AJ55" s="21">
        <f>VLOOKUP(AI55,'Начисление очков'!$Q$4:$R$68,2,FALSE)</f>
        <v>0</v>
      </c>
      <c r="AK55" s="21"/>
      <c r="AL55" s="21">
        <f>VLOOKUP(AK55,'Начисление очков'!$L$4:$M$68,2,FALSE)</f>
        <v>0</v>
      </c>
      <c r="AM55" s="21"/>
      <c r="AN55" s="21">
        <f>VLOOKUP(AM55,'Начисление очков'!$L$4:$M$68,2,FALSE)</f>
        <v>0</v>
      </c>
      <c r="AO55" s="21"/>
      <c r="AP55" s="21">
        <f>VLOOKUP(AO55,'Начисление очков'!$G$4:$H$68,2,FALSE)</f>
        <v>0</v>
      </c>
      <c r="AQ55" s="21"/>
      <c r="AR55" s="21">
        <f>VLOOKUP(AQ55,'Начисление очков'!$V$4:$W$68,2,FALSE)</f>
        <v>0</v>
      </c>
      <c r="AS55" s="21"/>
      <c r="AT55" s="21">
        <f>VLOOKUP(AS55,'Начисление очков'!$B$4:$C$68,2,FALSE)</f>
        <v>0</v>
      </c>
      <c r="AU55" s="21"/>
      <c r="AV55" s="21">
        <f>VLOOKUP(AU55,'Начисление очков'!$L$4:$M$68,2,FALSE)</f>
        <v>0</v>
      </c>
      <c r="AW55" s="21">
        <v>1</v>
      </c>
      <c r="AX55" s="21">
        <f>VLOOKUP(AW55,'Начисление очков'!$G$4:$H$68,2,FALSE)</f>
        <v>600</v>
      </c>
      <c r="AY55" s="22">
        <f t="shared" si="5"/>
        <v>599</v>
      </c>
      <c r="AZ55" s="22">
        <v>45</v>
      </c>
      <c r="BA55" s="22">
        <v>600</v>
      </c>
    </row>
    <row r="56" spans="2:53" ht="15.95" customHeight="1">
      <c r="B56" s="28">
        <f t="shared" si="6"/>
        <v>48</v>
      </c>
      <c r="C56" s="19" t="s">
        <v>55</v>
      </c>
      <c r="D56" s="27">
        <f t="shared" si="0"/>
        <v>539</v>
      </c>
      <c r="E56" s="25">
        <f t="shared" si="1"/>
        <v>0</v>
      </c>
      <c r="F56" s="26">
        <f t="shared" si="2"/>
        <v>-2</v>
      </c>
      <c r="G56" s="20">
        <f t="shared" si="3"/>
        <v>7</v>
      </c>
      <c r="H56" s="20">
        <f t="shared" si="4"/>
        <v>77</v>
      </c>
      <c r="I56" s="21"/>
      <c r="J56" s="21">
        <f>VLOOKUP(I56,'Начисление очков'!$L$4:$M$68,2,FALSE)</f>
        <v>0</v>
      </c>
      <c r="K56" s="62"/>
      <c r="L56" s="62">
        <f>VLOOKUP(K56,'Начисление очков'!$G$4:$H$68,2,FALSE)</f>
        <v>0</v>
      </c>
      <c r="M56" s="62"/>
      <c r="N56" s="62">
        <f>VLOOKUP(M56,'Начисление очков'!$L$4:$M$68,2,FALSE)</f>
        <v>0</v>
      </c>
      <c r="O56" s="62"/>
      <c r="P56" s="62">
        <f>VLOOKUP(O56,'Начисление очков'!$V$4:$W$68,2,FALSE)</f>
        <v>0</v>
      </c>
      <c r="Q56" s="21"/>
      <c r="R56" s="21">
        <f>VLOOKUP(Q56,'Начисление очков'!$B$4:$C$68,2,FALSE)</f>
        <v>0</v>
      </c>
      <c r="S56" s="62">
        <v>2</v>
      </c>
      <c r="T56" s="62">
        <f>VLOOKUP(S56,'Начисление очков'!$G$4:$H$68,2,FALSE)</f>
        <v>360</v>
      </c>
      <c r="U56" s="62"/>
      <c r="V56" s="62">
        <f>VLOOKUP(U56,'Начисление очков'!$L$4:$M$68,2,FALSE)</f>
        <v>0</v>
      </c>
      <c r="W56" s="62"/>
      <c r="X56" s="62">
        <f>VLOOKUP(W56,'Начисление очков'!$V$4:$W$68,2,FALSE)</f>
        <v>0</v>
      </c>
      <c r="Y56" s="21"/>
      <c r="Z56" s="21">
        <f>VLOOKUP(Y56,'Начисление очков'!$G$4:$H$68,2,FALSE)</f>
        <v>0</v>
      </c>
      <c r="AA56" s="21"/>
      <c r="AB56" s="21">
        <f>VLOOKUP(AA56,'Начисление очков'!$G$4:$H$68,2,FALSE)</f>
        <v>0</v>
      </c>
      <c r="AC56" s="21">
        <v>8</v>
      </c>
      <c r="AD56" s="21">
        <f>VLOOKUP(AC56,'Начисление очков'!$Q$4:$R$68,2,FALSE)</f>
        <v>38</v>
      </c>
      <c r="AE56" s="21">
        <v>32</v>
      </c>
      <c r="AF56" s="21">
        <f>VLOOKUP(AE56,'Начисление очков'!$B$4:$C$68,2,FALSE)</f>
        <v>30</v>
      </c>
      <c r="AG56" s="21">
        <v>12</v>
      </c>
      <c r="AH56" s="21">
        <f>VLOOKUP(AG56,'Начисление очков'!$G$4:$H$68,2,FALSE)</f>
        <v>65</v>
      </c>
      <c r="AI56" s="21"/>
      <c r="AJ56" s="21">
        <f>VLOOKUP(AI56,'Начисление очков'!$Q$4:$R$68,2,FALSE)</f>
        <v>0</v>
      </c>
      <c r="AK56" s="21"/>
      <c r="AL56" s="21">
        <f>VLOOKUP(AK56,'Начисление очков'!$L$4:$M$68,2,FALSE)</f>
        <v>0</v>
      </c>
      <c r="AM56" s="21"/>
      <c r="AN56" s="21">
        <f>VLOOKUP(AM56,'Начисление очков'!$L$4:$M$68,2,FALSE)</f>
        <v>0</v>
      </c>
      <c r="AO56" s="21"/>
      <c r="AP56" s="21">
        <f>VLOOKUP(AO56,'Начисление очков'!$G$4:$H$68,2,FALSE)</f>
        <v>0</v>
      </c>
      <c r="AQ56" s="21">
        <v>8</v>
      </c>
      <c r="AR56" s="21">
        <f>VLOOKUP(AQ56,'Начисление очков'!$V$4:$W$68,2,FALSE)</f>
        <v>23</v>
      </c>
      <c r="AS56" s="21">
        <v>40</v>
      </c>
      <c r="AT56" s="21">
        <f>VLOOKUP(AS56,'Начисление очков'!$B$4:$C$68,2,FALSE)</f>
        <v>5</v>
      </c>
      <c r="AU56" s="21"/>
      <c r="AV56" s="21">
        <f>VLOOKUP(AU56,'Начисление очков'!$L$4:$M$68,2,FALSE)</f>
        <v>0</v>
      </c>
      <c r="AW56" s="21">
        <v>32</v>
      </c>
      <c r="AX56" s="21">
        <f>VLOOKUP(AW56,'Начисление очков'!$G$4:$H$68,2,FALSE)</f>
        <v>18</v>
      </c>
      <c r="AY56" s="22">
        <f t="shared" si="5"/>
        <v>405</v>
      </c>
      <c r="AZ56" s="22">
        <v>46</v>
      </c>
      <c r="BA56" s="22">
        <v>539</v>
      </c>
    </row>
    <row r="57" spans="2:53" ht="15.95" customHeight="1">
      <c r="B57" s="28">
        <f t="shared" si="6"/>
        <v>49</v>
      </c>
      <c r="C57" s="18" t="s">
        <v>12</v>
      </c>
      <c r="D57" s="27">
        <f t="shared" si="0"/>
        <v>530</v>
      </c>
      <c r="E57" s="25">
        <f t="shared" si="1"/>
        <v>0</v>
      </c>
      <c r="F57" s="26">
        <f t="shared" si="2"/>
        <v>-1</v>
      </c>
      <c r="G57" s="20">
        <f t="shared" si="3"/>
        <v>7</v>
      </c>
      <c r="H57" s="20">
        <f t="shared" si="4"/>
        <v>75.714285714285708</v>
      </c>
      <c r="I57" s="21"/>
      <c r="J57" s="21">
        <f>VLOOKUP(I57,'Начисление очков'!$L$4:$M$68,2,FALSE)</f>
        <v>0</v>
      </c>
      <c r="K57" s="62"/>
      <c r="L57" s="62">
        <f>VLOOKUP(K57,'Начисление очков'!$G$4:$H$68,2,FALSE)</f>
        <v>0</v>
      </c>
      <c r="M57" s="62">
        <v>2</v>
      </c>
      <c r="N57" s="62">
        <f>VLOOKUP(M57,'Начисление очков'!$L$4:$M$68,2,FALSE)</f>
        <v>215</v>
      </c>
      <c r="O57" s="62"/>
      <c r="P57" s="62">
        <f>VLOOKUP(O57,'Начисление очков'!$V$4:$W$68,2,FALSE)</f>
        <v>0</v>
      </c>
      <c r="Q57" s="21">
        <v>18</v>
      </c>
      <c r="R57" s="21">
        <f>VLOOKUP(Q57,'Начисление очков'!$B$4:$C$68,2,FALSE)</f>
        <v>65</v>
      </c>
      <c r="S57" s="62"/>
      <c r="T57" s="62">
        <f>VLOOKUP(S57,'Начисление очков'!$G$4:$H$68,2,FALSE)</f>
        <v>0</v>
      </c>
      <c r="U57" s="62"/>
      <c r="V57" s="62">
        <f>VLOOKUP(U57,'Начисление очков'!$L$4:$M$68,2,FALSE)</f>
        <v>0</v>
      </c>
      <c r="W57" s="62"/>
      <c r="X57" s="62">
        <f>VLOOKUP(W57,'Начисление очков'!$V$4:$W$68,2,FALSE)</f>
        <v>0</v>
      </c>
      <c r="Y57" s="21"/>
      <c r="Z57" s="21">
        <f>VLOOKUP(Y57,'Начисление очков'!$G$4:$H$68,2,FALSE)</f>
        <v>0</v>
      </c>
      <c r="AA57" s="21">
        <v>9</v>
      </c>
      <c r="AB57" s="21">
        <f>VLOOKUP(AA57,'Начисление очков'!$G$4:$H$68,2,FALSE)</f>
        <v>90</v>
      </c>
      <c r="AC57" s="21">
        <v>15</v>
      </c>
      <c r="AD57" s="21">
        <f>VLOOKUP(AC57,'Начисление очков'!$Q$4:$R$68,2,FALSE)</f>
        <v>19</v>
      </c>
      <c r="AE57" s="21">
        <v>32</v>
      </c>
      <c r="AF57" s="21">
        <f>VLOOKUP(AE57,'Начисление очков'!$B$4:$C$68,2,FALSE)</f>
        <v>30</v>
      </c>
      <c r="AG57" s="21"/>
      <c r="AH57" s="21">
        <f>VLOOKUP(AG57,'Начисление очков'!$G$4:$H$68,2,FALSE)</f>
        <v>0</v>
      </c>
      <c r="AI57" s="21"/>
      <c r="AJ57" s="21">
        <f>VLOOKUP(AI57,'Начисление очков'!$Q$4:$R$68,2,FALSE)</f>
        <v>0</v>
      </c>
      <c r="AK57" s="21"/>
      <c r="AL57" s="21">
        <f>VLOOKUP(AK57,'Начисление очков'!$L$4:$M$68,2,FALSE)</f>
        <v>0</v>
      </c>
      <c r="AM57" s="21"/>
      <c r="AN57" s="21">
        <f>VLOOKUP(AM57,'Начисление очков'!$L$4:$M$68,2,FALSE)</f>
        <v>0</v>
      </c>
      <c r="AO57" s="21">
        <v>16</v>
      </c>
      <c r="AP57" s="21">
        <f>VLOOKUP(AO57,'Начисление очков'!$G$4:$H$68,2,FALSE)</f>
        <v>55</v>
      </c>
      <c r="AQ57" s="21"/>
      <c r="AR57" s="21">
        <f>VLOOKUP(AQ57,'Начисление очков'!$V$4:$W$68,2,FALSE)</f>
        <v>0</v>
      </c>
      <c r="AS57" s="21">
        <v>24</v>
      </c>
      <c r="AT57" s="21">
        <f>VLOOKUP(AS57,'Начисление очков'!$B$4:$C$68,2,FALSE)</f>
        <v>35</v>
      </c>
      <c r="AU57" s="21"/>
      <c r="AV57" s="21">
        <f>VLOOKUP(AU57,'Начисление очков'!$L$4:$M$68,2,FALSE)</f>
        <v>0</v>
      </c>
      <c r="AW57" s="21">
        <v>24</v>
      </c>
      <c r="AX57" s="21">
        <f>VLOOKUP(AW57,'Начисление очков'!$G$4:$H$68,2,FALSE)</f>
        <v>21</v>
      </c>
      <c r="AY57" s="22">
        <f t="shared" si="5"/>
        <v>390</v>
      </c>
      <c r="AZ57" s="22">
        <v>48</v>
      </c>
      <c r="BA57" s="22">
        <v>530</v>
      </c>
    </row>
    <row r="58" spans="2:53" ht="15.95" customHeight="1">
      <c r="B58" s="28">
        <f t="shared" si="6"/>
        <v>50</v>
      </c>
      <c r="C58" s="19" t="s">
        <v>89</v>
      </c>
      <c r="D58" s="27">
        <f t="shared" si="0"/>
        <v>529</v>
      </c>
      <c r="E58" s="25">
        <f t="shared" si="1"/>
        <v>360</v>
      </c>
      <c r="F58" s="26">
        <f t="shared" si="2"/>
        <v>38</v>
      </c>
      <c r="G58" s="20">
        <f t="shared" si="3"/>
        <v>5</v>
      </c>
      <c r="H58" s="20">
        <f t="shared" si="4"/>
        <v>105.8</v>
      </c>
      <c r="I58" s="21">
        <v>1</v>
      </c>
      <c r="J58" s="21">
        <f>VLOOKUP(I58,'Начисление очков'!$L$4:$M$68,2,FALSE)</f>
        <v>360</v>
      </c>
      <c r="K58" s="62"/>
      <c r="L58" s="62">
        <f>VLOOKUP(K58,'Начисление очков'!$G$4:$H$68,2,FALSE)</f>
        <v>0</v>
      </c>
      <c r="M58" s="62"/>
      <c r="N58" s="62">
        <f>VLOOKUP(M58,'Начисление очков'!$L$4:$M$68,2,FALSE)</f>
        <v>0</v>
      </c>
      <c r="O58" s="62"/>
      <c r="P58" s="62">
        <f>VLOOKUP(O58,'Начисление очков'!$V$4:$W$68,2,FALSE)</f>
        <v>0</v>
      </c>
      <c r="Q58" s="21"/>
      <c r="R58" s="21">
        <f>VLOOKUP(Q58,'Начисление очков'!$B$4:$C$68,2,FALSE)</f>
        <v>0</v>
      </c>
      <c r="S58" s="62"/>
      <c r="T58" s="62">
        <f>VLOOKUP(S58,'Начисление очков'!$G$4:$H$68,2,FALSE)</f>
        <v>0</v>
      </c>
      <c r="U58" s="62">
        <v>13</v>
      </c>
      <c r="V58" s="62">
        <f>VLOOKUP(U58,'Начисление очков'!$L$4:$M$68,2,FALSE)</f>
        <v>32</v>
      </c>
      <c r="W58" s="62"/>
      <c r="X58" s="62">
        <f>VLOOKUP(W58,'Начисление очков'!$V$4:$W$68,2,FALSE)</f>
        <v>0</v>
      </c>
      <c r="Y58" s="21"/>
      <c r="Z58" s="21">
        <f>VLOOKUP(Y58,'Начисление очков'!$G$4:$H$68,2,FALSE)</f>
        <v>0</v>
      </c>
      <c r="AA58" s="21"/>
      <c r="AB58" s="21">
        <f>VLOOKUP(AA58,'Начисление очков'!$G$4:$H$68,2,FALSE)</f>
        <v>0</v>
      </c>
      <c r="AC58" s="21"/>
      <c r="AD58" s="21">
        <f>VLOOKUP(AC58,'Начисление очков'!$Q$4:$R$68,2,FALSE)</f>
        <v>0</v>
      </c>
      <c r="AE58" s="21"/>
      <c r="AF58" s="21">
        <f>VLOOKUP(AE58,'Начисление очков'!$B$4:$C$68,2,FALSE)</f>
        <v>0</v>
      </c>
      <c r="AG58" s="21"/>
      <c r="AH58" s="21">
        <f>VLOOKUP(AG58,'Начисление очков'!$G$4:$H$68,2,FALSE)</f>
        <v>0</v>
      </c>
      <c r="AI58" s="21">
        <v>5</v>
      </c>
      <c r="AJ58" s="21">
        <f>VLOOKUP(AI58,'Начисление очков'!$Q$4:$R$68,2,FALSE)</f>
        <v>54</v>
      </c>
      <c r="AK58" s="21"/>
      <c r="AL58" s="21">
        <f>VLOOKUP(AK58,'Начисление очков'!$L$4:$M$68,2,FALSE)</f>
        <v>0</v>
      </c>
      <c r="AM58" s="21">
        <v>6</v>
      </c>
      <c r="AN58" s="21">
        <f>VLOOKUP(AM58,'Начисление очков'!$L$4:$M$68,2,FALSE)</f>
        <v>78</v>
      </c>
      <c r="AO58" s="21"/>
      <c r="AP58" s="21">
        <f>VLOOKUP(AO58,'Начисление очков'!$G$4:$H$68,2,FALSE)</f>
        <v>0</v>
      </c>
      <c r="AQ58" s="21"/>
      <c r="AR58" s="21">
        <f>VLOOKUP(AQ58,'Начисление очков'!$V$4:$W$68,2,FALSE)</f>
        <v>0</v>
      </c>
      <c r="AS58" s="21">
        <v>40</v>
      </c>
      <c r="AT58" s="21">
        <f>VLOOKUP(AS58,'Начисление очков'!$B$4:$C$68,2,FALSE)</f>
        <v>5</v>
      </c>
      <c r="AU58" s="21"/>
      <c r="AV58" s="21">
        <f>VLOOKUP(AU58,'Начисление очков'!$L$4:$M$68,2,FALSE)</f>
        <v>0</v>
      </c>
      <c r="AW58" s="21"/>
      <c r="AX58" s="21">
        <f>VLOOKUP(AW58,'Начисление очков'!$G$4:$H$68,2,FALSE)</f>
        <v>0</v>
      </c>
      <c r="AY58" s="22">
        <f t="shared" si="5"/>
        <v>464</v>
      </c>
      <c r="AZ58" s="22">
        <v>88</v>
      </c>
      <c r="BA58" s="22">
        <v>169</v>
      </c>
    </row>
    <row r="59" spans="2:53" ht="15.95" customHeight="1">
      <c r="B59" s="28">
        <f t="shared" si="6"/>
        <v>51</v>
      </c>
      <c r="C59" s="19" t="s">
        <v>156</v>
      </c>
      <c r="D59" s="27">
        <f t="shared" si="0"/>
        <v>520</v>
      </c>
      <c r="E59" s="25">
        <f t="shared" si="1"/>
        <v>0</v>
      </c>
      <c r="F59" s="26">
        <f t="shared" si="2"/>
        <v>-2</v>
      </c>
      <c r="G59" s="20">
        <f t="shared" si="3"/>
        <v>4</v>
      </c>
      <c r="H59" s="20">
        <f t="shared" si="4"/>
        <v>130</v>
      </c>
      <c r="I59" s="21"/>
      <c r="J59" s="21">
        <f>VLOOKUP(I59,'Начисление очков'!$L$4:$M$68,2,FALSE)</f>
        <v>0</v>
      </c>
      <c r="K59" s="62">
        <v>5</v>
      </c>
      <c r="L59" s="62">
        <f>VLOOKUP(K59,'Начисление очков'!$G$4:$H$68,2,FALSE)</f>
        <v>150</v>
      </c>
      <c r="M59" s="62"/>
      <c r="N59" s="62">
        <f>VLOOKUP(M59,'Начисление очков'!$L$4:$M$68,2,FALSE)</f>
        <v>0</v>
      </c>
      <c r="O59" s="62"/>
      <c r="P59" s="62">
        <f>VLOOKUP(O59,'Начисление очков'!$V$4:$W$68,2,FALSE)</f>
        <v>0</v>
      </c>
      <c r="Q59" s="21"/>
      <c r="R59" s="21">
        <f>VLOOKUP(Q59,'Начисление очков'!$B$4:$C$68,2,FALSE)</f>
        <v>0</v>
      </c>
      <c r="S59" s="62">
        <v>5</v>
      </c>
      <c r="T59" s="62">
        <f>VLOOKUP(S59,'Начисление очков'!$G$4:$H$68,2,FALSE)</f>
        <v>150</v>
      </c>
      <c r="U59" s="62"/>
      <c r="V59" s="62">
        <f>VLOOKUP(U59,'Начисление очков'!$L$4:$M$68,2,FALSE)</f>
        <v>0</v>
      </c>
      <c r="W59" s="62"/>
      <c r="X59" s="62">
        <f>VLOOKUP(W59,'Начисление очков'!$V$4:$W$68,2,FALSE)</f>
        <v>0</v>
      </c>
      <c r="Y59" s="21"/>
      <c r="Z59" s="21">
        <f>VLOOKUP(Y59,'Начисление очков'!$G$4:$H$68,2,FALSE)</f>
        <v>0</v>
      </c>
      <c r="AA59" s="21"/>
      <c r="AB59" s="21">
        <f>VLOOKUP(AA59,'Начисление очков'!$G$4:$H$68,2,FALSE)</f>
        <v>0</v>
      </c>
      <c r="AC59" s="21"/>
      <c r="AD59" s="21">
        <f>VLOOKUP(AC59,'Начисление очков'!$Q$4:$R$68,2,FALSE)</f>
        <v>0</v>
      </c>
      <c r="AE59" s="21">
        <v>12</v>
      </c>
      <c r="AF59" s="21">
        <f>VLOOKUP(AE59,'Начисление очков'!$B$4:$C$68,2,FALSE)</f>
        <v>110</v>
      </c>
      <c r="AG59" s="21">
        <v>16</v>
      </c>
      <c r="AH59" s="21">
        <f>VLOOKUP(AG59,'Начисление очков'!$G$4:$H$68,2,FALSE)</f>
        <v>55</v>
      </c>
      <c r="AI59" s="21"/>
      <c r="AJ59" s="21">
        <f>VLOOKUP(AI59,'Начисление очков'!$Q$4:$R$68,2,FALSE)</f>
        <v>0</v>
      </c>
      <c r="AK59" s="21"/>
      <c r="AL59" s="21">
        <f>VLOOKUP(AK59,'Начисление очков'!$L$4:$M$68,2,FALSE)</f>
        <v>0</v>
      </c>
      <c r="AM59" s="21"/>
      <c r="AN59" s="21">
        <f>VLOOKUP(AM59,'Начисление очков'!$L$4:$M$68,2,FALSE)</f>
        <v>0</v>
      </c>
      <c r="AO59" s="21">
        <v>16</v>
      </c>
      <c r="AP59" s="21">
        <f>VLOOKUP(AO59,'Начисление очков'!$G$4:$H$68,2,FALSE)</f>
        <v>55</v>
      </c>
      <c r="AQ59" s="21"/>
      <c r="AR59" s="21">
        <f>VLOOKUP(AQ59,'Начисление очков'!$V$4:$W$68,2,FALSE)</f>
        <v>0</v>
      </c>
      <c r="AS59" s="21"/>
      <c r="AT59" s="21">
        <f>VLOOKUP(AS59,'Начисление очков'!$B$4:$C$68,2,FALSE)</f>
        <v>0</v>
      </c>
      <c r="AU59" s="21"/>
      <c r="AV59" s="21">
        <f>VLOOKUP(AU59,'Начисление очков'!$L$4:$M$68,2,FALSE)</f>
        <v>0</v>
      </c>
      <c r="AW59" s="21"/>
      <c r="AX59" s="21">
        <f>VLOOKUP(AW59,'Начисление очков'!$G$4:$H$68,2,FALSE)</f>
        <v>0</v>
      </c>
      <c r="AY59" s="22">
        <f t="shared" si="5"/>
        <v>466</v>
      </c>
      <c r="AZ59" s="22">
        <v>49</v>
      </c>
      <c r="BA59" s="22">
        <v>520</v>
      </c>
    </row>
    <row r="60" spans="2:53" ht="15.95" customHeight="1">
      <c r="B60" s="28">
        <f t="shared" si="6"/>
        <v>52</v>
      </c>
      <c r="C60" s="19" t="s">
        <v>105</v>
      </c>
      <c r="D60" s="27">
        <f t="shared" si="0"/>
        <v>520</v>
      </c>
      <c r="E60" s="25">
        <f t="shared" si="1"/>
        <v>90</v>
      </c>
      <c r="F60" s="26">
        <f t="shared" si="2"/>
        <v>6</v>
      </c>
      <c r="G60" s="20">
        <f t="shared" si="3"/>
        <v>7</v>
      </c>
      <c r="H60" s="20">
        <f t="shared" si="4"/>
        <v>74.285714285714292</v>
      </c>
      <c r="I60" s="21">
        <v>5</v>
      </c>
      <c r="J60" s="21">
        <f>VLOOKUP(I60,'Начисление очков'!$L$4:$M$68,2,FALSE)</f>
        <v>90</v>
      </c>
      <c r="K60" s="62"/>
      <c r="L60" s="62">
        <f>VLOOKUP(K60,'Начисление очков'!$G$4:$H$68,2,FALSE)</f>
        <v>0</v>
      </c>
      <c r="M60" s="62"/>
      <c r="N60" s="62">
        <f>VLOOKUP(M60,'Начисление очков'!$L$4:$M$68,2,FALSE)</f>
        <v>0</v>
      </c>
      <c r="O60" s="62"/>
      <c r="P60" s="62">
        <f>VLOOKUP(O60,'Начисление очков'!$V$4:$W$68,2,FALSE)</f>
        <v>0</v>
      </c>
      <c r="Q60" s="21">
        <v>32</v>
      </c>
      <c r="R60" s="21">
        <f>VLOOKUP(Q60,'Начисление очков'!$B$4:$C$68,2,FALSE)</f>
        <v>30</v>
      </c>
      <c r="S60" s="62">
        <v>6</v>
      </c>
      <c r="T60" s="62">
        <f>VLOOKUP(S60,'Начисление очков'!$G$4:$H$68,2,FALSE)</f>
        <v>130</v>
      </c>
      <c r="U60" s="62"/>
      <c r="V60" s="62">
        <f>VLOOKUP(U60,'Начисление очков'!$L$4:$M$68,2,FALSE)</f>
        <v>0</v>
      </c>
      <c r="W60" s="62"/>
      <c r="X60" s="62">
        <f>VLOOKUP(W60,'Начисление очков'!$V$4:$W$68,2,FALSE)</f>
        <v>0</v>
      </c>
      <c r="Y60" s="21"/>
      <c r="Z60" s="21">
        <f>VLOOKUP(Y60,'Начисление очков'!$G$4:$H$68,2,FALSE)</f>
        <v>0</v>
      </c>
      <c r="AA60" s="21"/>
      <c r="AB60" s="21">
        <f>VLOOKUP(AA60,'Начисление очков'!$G$4:$H$68,2,FALSE)</f>
        <v>0</v>
      </c>
      <c r="AC60" s="21">
        <v>2</v>
      </c>
      <c r="AD60" s="21">
        <f>VLOOKUP(AC60,'Начисление очков'!$Q$4:$R$68,2,FALSE)</f>
        <v>130</v>
      </c>
      <c r="AE60" s="21"/>
      <c r="AF60" s="21">
        <f>VLOOKUP(AE60,'Начисление очков'!$B$4:$C$68,2,FALSE)</f>
        <v>0</v>
      </c>
      <c r="AG60" s="21"/>
      <c r="AH60" s="21">
        <f>VLOOKUP(AG60,'Начисление очков'!$G$4:$H$68,2,FALSE)</f>
        <v>0</v>
      </c>
      <c r="AI60" s="21"/>
      <c r="AJ60" s="21">
        <f>VLOOKUP(AI60,'Начисление очков'!$Q$4:$R$68,2,FALSE)</f>
        <v>0</v>
      </c>
      <c r="AK60" s="21"/>
      <c r="AL60" s="21">
        <f>VLOOKUP(AK60,'Начисление очков'!$L$4:$M$68,2,FALSE)</f>
        <v>0</v>
      </c>
      <c r="AM60" s="21"/>
      <c r="AN60" s="21">
        <f>VLOOKUP(AM60,'Начисление очков'!$L$4:$M$68,2,FALSE)</f>
        <v>0</v>
      </c>
      <c r="AO60" s="21"/>
      <c r="AP60" s="21">
        <f>VLOOKUP(AO60,'Начисление очков'!$G$4:$H$68,2,FALSE)</f>
        <v>0</v>
      </c>
      <c r="AQ60" s="21"/>
      <c r="AR60" s="21">
        <f>VLOOKUP(AQ60,'Начисление очков'!$V$4:$W$68,2,FALSE)</f>
        <v>0</v>
      </c>
      <c r="AS60" s="21">
        <v>16</v>
      </c>
      <c r="AT60" s="21">
        <f>VLOOKUP(AS60,'Начисление очков'!$B$4:$C$68,2,FALSE)</f>
        <v>90</v>
      </c>
      <c r="AU60" s="21">
        <v>16</v>
      </c>
      <c r="AV60" s="21">
        <f>VLOOKUP(AU60,'Начисление очков'!$L$4:$M$68,2,FALSE)</f>
        <v>32</v>
      </c>
      <c r="AW60" s="21">
        <v>32</v>
      </c>
      <c r="AX60" s="21">
        <f>VLOOKUP(AW60,'Начисление очков'!$G$4:$H$68,2,FALSE)</f>
        <v>18</v>
      </c>
      <c r="AY60" s="22">
        <f t="shared" si="5"/>
        <v>411</v>
      </c>
      <c r="AZ60" s="22">
        <v>58</v>
      </c>
      <c r="BA60" s="22">
        <v>430</v>
      </c>
    </row>
    <row r="61" spans="2:53" ht="15.95" customHeight="1">
      <c r="B61" s="28">
        <f t="shared" si="6"/>
        <v>53</v>
      </c>
      <c r="C61" s="19" t="s">
        <v>203</v>
      </c>
      <c r="D61" s="27">
        <f t="shared" si="0"/>
        <v>503</v>
      </c>
      <c r="E61" s="25">
        <f t="shared" si="1"/>
        <v>0</v>
      </c>
      <c r="F61" s="26">
        <f t="shared" si="2"/>
        <v>-2</v>
      </c>
      <c r="G61" s="20">
        <f t="shared" si="3"/>
        <v>9</v>
      </c>
      <c r="H61" s="20">
        <f t="shared" si="4"/>
        <v>55.888888888888886</v>
      </c>
      <c r="I61" s="21"/>
      <c r="J61" s="21">
        <f>VLOOKUP(I61,'Начисление очков'!$L$4:$M$68,2,FALSE)</f>
        <v>0</v>
      </c>
      <c r="K61" s="62">
        <v>16</v>
      </c>
      <c r="L61" s="62">
        <f>VLOOKUP(K61,'Начисление очков'!$G$4:$H$68,2,FALSE)</f>
        <v>55</v>
      </c>
      <c r="M61" s="62"/>
      <c r="N61" s="62">
        <f>VLOOKUP(M61,'Начисление очков'!$L$4:$M$68,2,FALSE)</f>
        <v>0</v>
      </c>
      <c r="O61" s="62"/>
      <c r="P61" s="62">
        <f>VLOOKUP(O61,'Начисление очков'!$V$4:$W$68,2,FALSE)</f>
        <v>0</v>
      </c>
      <c r="Q61" s="21">
        <v>16</v>
      </c>
      <c r="R61" s="21">
        <f>VLOOKUP(Q61,'Начисление очков'!$B$4:$C$68,2,FALSE)</f>
        <v>90</v>
      </c>
      <c r="S61" s="62">
        <v>16</v>
      </c>
      <c r="T61" s="62">
        <f>VLOOKUP(S61,'Начисление очков'!$G$4:$H$68,2,FALSE)</f>
        <v>55</v>
      </c>
      <c r="U61" s="62"/>
      <c r="V61" s="62">
        <f>VLOOKUP(U61,'Начисление очков'!$L$4:$M$68,2,FALSE)</f>
        <v>0</v>
      </c>
      <c r="W61" s="62"/>
      <c r="X61" s="62">
        <f>VLOOKUP(W61,'Начисление очков'!$V$4:$W$68,2,FALSE)</f>
        <v>0</v>
      </c>
      <c r="Y61" s="21">
        <v>8</v>
      </c>
      <c r="Z61" s="21">
        <f>VLOOKUP(Y61,'Начисление очков'!$G$4:$H$68,2,FALSE)</f>
        <v>110</v>
      </c>
      <c r="AA61" s="21">
        <v>16</v>
      </c>
      <c r="AB61" s="21">
        <f>VLOOKUP(AA61,'Начисление очков'!$G$4:$H$68,2,FALSE)</f>
        <v>55</v>
      </c>
      <c r="AC61" s="21"/>
      <c r="AD61" s="21">
        <f>VLOOKUP(AC61,'Начисление очков'!$Q$4:$R$68,2,FALSE)</f>
        <v>0</v>
      </c>
      <c r="AE61" s="21">
        <v>24</v>
      </c>
      <c r="AF61" s="21">
        <f>VLOOKUP(AE61,'Начисление очков'!$B$4:$C$68,2,FALSE)</f>
        <v>35</v>
      </c>
      <c r="AG61" s="21"/>
      <c r="AH61" s="21">
        <f>VLOOKUP(AG61,'Начисление очков'!$G$4:$H$68,2,FALSE)</f>
        <v>0</v>
      </c>
      <c r="AI61" s="21"/>
      <c r="AJ61" s="21">
        <f>VLOOKUP(AI61,'Начисление очков'!$Q$4:$R$68,2,FALSE)</f>
        <v>0</v>
      </c>
      <c r="AK61" s="21">
        <v>10</v>
      </c>
      <c r="AL61" s="21">
        <f>VLOOKUP(AK61,'Начисление очков'!$L$4:$M$68,2,FALSE)</f>
        <v>45</v>
      </c>
      <c r="AM61" s="21"/>
      <c r="AN61" s="21">
        <f>VLOOKUP(AM61,'Начисление очков'!$L$4:$M$68,2,FALSE)</f>
        <v>0</v>
      </c>
      <c r="AO61" s="21"/>
      <c r="AP61" s="21">
        <f>VLOOKUP(AO61,'Начисление очков'!$G$4:$H$68,2,FALSE)</f>
        <v>0</v>
      </c>
      <c r="AQ61" s="21"/>
      <c r="AR61" s="21">
        <f>VLOOKUP(AQ61,'Начисление очков'!$V$4:$W$68,2,FALSE)</f>
        <v>0</v>
      </c>
      <c r="AS61" s="21">
        <v>40</v>
      </c>
      <c r="AT61" s="21">
        <f>VLOOKUP(AS61,'Начисление очков'!$B$4:$C$68,2,FALSE)</f>
        <v>5</v>
      </c>
      <c r="AU61" s="21">
        <v>16</v>
      </c>
      <c r="AV61" s="21">
        <f>VLOOKUP(AU61,'Начисление очков'!$L$4:$M$68,2,FALSE)</f>
        <v>32</v>
      </c>
      <c r="AW61" s="21">
        <v>24</v>
      </c>
      <c r="AX61" s="21">
        <f>VLOOKUP(AW61,'Начисление очков'!$G$4:$H$68,2,FALSE)</f>
        <v>21</v>
      </c>
      <c r="AY61" s="22">
        <f t="shared" si="5"/>
        <v>282</v>
      </c>
      <c r="AZ61" s="22">
        <v>51</v>
      </c>
      <c r="BA61" s="22">
        <v>503</v>
      </c>
    </row>
    <row r="62" spans="2:53" ht="15.95" customHeight="1">
      <c r="B62" s="28">
        <f t="shared" si="6"/>
        <v>54</v>
      </c>
      <c r="C62" s="18" t="s">
        <v>16</v>
      </c>
      <c r="D62" s="27">
        <f t="shared" si="0"/>
        <v>491</v>
      </c>
      <c r="E62" s="25">
        <f t="shared" si="1"/>
        <v>0</v>
      </c>
      <c r="F62" s="26">
        <f t="shared" si="2"/>
        <v>-2</v>
      </c>
      <c r="G62" s="20">
        <f t="shared" si="3"/>
        <v>4</v>
      </c>
      <c r="H62" s="20">
        <f t="shared" si="4"/>
        <v>122.75</v>
      </c>
      <c r="I62" s="21"/>
      <c r="J62" s="21">
        <f>VLOOKUP(I62,'Начисление очков'!$L$4:$M$68,2,FALSE)</f>
        <v>0</v>
      </c>
      <c r="K62" s="62"/>
      <c r="L62" s="62">
        <f>VLOOKUP(K62,'Начисление очков'!$G$4:$H$68,2,FALSE)</f>
        <v>0</v>
      </c>
      <c r="M62" s="62"/>
      <c r="N62" s="62">
        <f>VLOOKUP(M62,'Начисление очков'!$L$4:$M$68,2,FALSE)</f>
        <v>0</v>
      </c>
      <c r="O62" s="62"/>
      <c r="P62" s="62">
        <f>VLOOKUP(O62,'Начисление очков'!$V$4:$W$68,2,FALSE)</f>
        <v>0</v>
      </c>
      <c r="Q62" s="21"/>
      <c r="R62" s="21">
        <f>VLOOKUP(Q62,'Начисление очков'!$B$4:$C$68,2,FALSE)</f>
        <v>0</v>
      </c>
      <c r="S62" s="62"/>
      <c r="T62" s="62">
        <f>VLOOKUP(S62,'Начисление очков'!$G$4:$H$68,2,FALSE)</f>
        <v>0</v>
      </c>
      <c r="U62" s="62"/>
      <c r="V62" s="62">
        <f>VLOOKUP(U62,'Начисление очков'!$L$4:$M$68,2,FALSE)</f>
        <v>0</v>
      </c>
      <c r="W62" s="62"/>
      <c r="X62" s="62">
        <f>VLOOKUP(W62,'Начисление очков'!$V$4:$W$68,2,FALSE)</f>
        <v>0</v>
      </c>
      <c r="Y62" s="21"/>
      <c r="Z62" s="21">
        <f>VLOOKUP(Y62,'Начисление очков'!$G$4:$H$68,2,FALSE)</f>
        <v>0</v>
      </c>
      <c r="AA62" s="21">
        <v>2</v>
      </c>
      <c r="AB62" s="21">
        <f>VLOOKUP(AA62,'Начисление очков'!$G$4:$H$68,2,FALSE)</f>
        <v>360</v>
      </c>
      <c r="AC62" s="21">
        <v>8</v>
      </c>
      <c r="AD62" s="21">
        <f>VLOOKUP(AC62,'Начисление очков'!$Q$4:$R$68,2,FALSE)</f>
        <v>38</v>
      </c>
      <c r="AE62" s="21"/>
      <c r="AF62" s="21">
        <f>VLOOKUP(AE62,'Начисление очков'!$B$4:$C$68,2,FALSE)</f>
        <v>0</v>
      </c>
      <c r="AG62" s="21"/>
      <c r="AH62" s="21">
        <f>VLOOKUP(AG62,'Начисление очков'!$G$4:$H$68,2,FALSE)</f>
        <v>0</v>
      </c>
      <c r="AI62" s="21"/>
      <c r="AJ62" s="21">
        <f>VLOOKUP(AI62,'Начисление очков'!$Q$4:$R$68,2,FALSE)</f>
        <v>0</v>
      </c>
      <c r="AK62" s="21"/>
      <c r="AL62" s="21">
        <f>VLOOKUP(AK62,'Начисление очков'!$L$4:$M$68,2,FALSE)</f>
        <v>0</v>
      </c>
      <c r="AM62" s="21"/>
      <c r="AN62" s="21">
        <f>VLOOKUP(AM62,'Начисление очков'!$L$4:$M$68,2,FALSE)</f>
        <v>0</v>
      </c>
      <c r="AO62" s="21"/>
      <c r="AP62" s="21">
        <f>VLOOKUP(AO62,'Начисление очков'!$G$4:$H$68,2,FALSE)</f>
        <v>0</v>
      </c>
      <c r="AQ62" s="21"/>
      <c r="AR62" s="21">
        <f>VLOOKUP(AQ62,'Начисление очков'!$V$4:$W$68,2,FALSE)</f>
        <v>0</v>
      </c>
      <c r="AS62" s="21">
        <v>16</v>
      </c>
      <c r="AT62" s="21">
        <f>VLOOKUP(AS62,'Начисление очков'!$B$4:$C$68,2,FALSE)</f>
        <v>90</v>
      </c>
      <c r="AU62" s="21"/>
      <c r="AV62" s="21">
        <f>VLOOKUP(AU62,'Начисление очков'!$L$4:$M$68,2,FALSE)</f>
        <v>0</v>
      </c>
      <c r="AW62" s="21">
        <v>48</v>
      </c>
      <c r="AX62" s="21">
        <f>VLOOKUP(AW62,'Начисление очков'!$G$4:$H$68,2,FALSE)</f>
        <v>3</v>
      </c>
      <c r="AY62" s="22">
        <f t="shared" si="5"/>
        <v>417</v>
      </c>
      <c r="AZ62" s="22">
        <v>52</v>
      </c>
      <c r="BA62" s="22">
        <v>491</v>
      </c>
    </row>
    <row r="63" spans="2:53" ht="15.95" customHeight="1">
      <c r="B63" s="28">
        <f t="shared" si="6"/>
        <v>55</v>
      </c>
      <c r="C63" s="18" t="s">
        <v>6</v>
      </c>
      <c r="D63" s="27">
        <f t="shared" si="0"/>
        <v>475</v>
      </c>
      <c r="E63" s="25">
        <f t="shared" si="1"/>
        <v>0</v>
      </c>
      <c r="F63" s="26">
        <f t="shared" si="2"/>
        <v>-2</v>
      </c>
      <c r="G63" s="20">
        <f t="shared" si="3"/>
        <v>5</v>
      </c>
      <c r="H63" s="20">
        <f t="shared" si="4"/>
        <v>95</v>
      </c>
      <c r="I63" s="21"/>
      <c r="J63" s="21">
        <f>VLOOKUP(I63,'Начисление очков'!$L$4:$M$68,2,FALSE)</f>
        <v>0</v>
      </c>
      <c r="K63" s="62"/>
      <c r="L63" s="62">
        <f>VLOOKUP(K63,'Начисление очков'!$G$4:$H$68,2,FALSE)</f>
        <v>0</v>
      </c>
      <c r="M63" s="62"/>
      <c r="N63" s="62">
        <f>VLOOKUP(M63,'Начисление очков'!$L$4:$M$68,2,FALSE)</f>
        <v>0</v>
      </c>
      <c r="O63" s="62"/>
      <c r="P63" s="62">
        <f>VLOOKUP(O63,'Начисление очков'!$V$4:$W$68,2,FALSE)</f>
        <v>0</v>
      </c>
      <c r="Q63" s="21">
        <v>8</v>
      </c>
      <c r="R63" s="21">
        <f>VLOOKUP(Q63,'Начисление очков'!$B$4:$C$68,2,FALSE)</f>
        <v>180</v>
      </c>
      <c r="S63" s="62"/>
      <c r="T63" s="62">
        <f>VLOOKUP(S63,'Начисление очков'!$G$4:$H$68,2,FALSE)</f>
        <v>0</v>
      </c>
      <c r="U63" s="62"/>
      <c r="V63" s="62">
        <f>VLOOKUP(U63,'Начисление очков'!$L$4:$M$68,2,FALSE)</f>
        <v>0</v>
      </c>
      <c r="W63" s="62"/>
      <c r="X63" s="62">
        <f>VLOOKUP(W63,'Начисление очков'!$V$4:$W$68,2,FALSE)</f>
        <v>0</v>
      </c>
      <c r="Y63" s="21"/>
      <c r="Z63" s="21">
        <f>VLOOKUP(Y63,'Начисление очков'!$G$4:$H$68,2,FALSE)</f>
        <v>0</v>
      </c>
      <c r="AA63" s="21"/>
      <c r="AB63" s="21">
        <f>VLOOKUP(AA63,'Начисление очков'!$G$4:$H$68,2,FALSE)</f>
        <v>0</v>
      </c>
      <c r="AC63" s="21"/>
      <c r="AD63" s="21">
        <f>VLOOKUP(AC63,'Начисление очков'!$Q$4:$R$68,2,FALSE)</f>
        <v>0</v>
      </c>
      <c r="AE63" s="21">
        <v>16</v>
      </c>
      <c r="AF63" s="21">
        <f>VLOOKUP(AE63,'Начисление очков'!$B$4:$C$68,2,FALSE)</f>
        <v>90</v>
      </c>
      <c r="AG63" s="21"/>
      <c r="AH63" s="21">
        <f>VLOOKUP(AG63,'Начисление очков'!$G$4:$H$68,2,FALSE)</f>
        <v>0</v>
      </c>
      <c r="AI63" s="21"/>
      <c r="AJ63" s="21">
        <f>VLOOKUP(AI63,'Начисление очков'!$Q$4:$R$68,2,FALSE)</f>
        <v>0</v>
      </c>
      <c r="AK63" s="21"/>
      <c r="AL63" s="21">
        <f>VLOOKUP(AK63,'Начисление очков'!$L$4:$M$68,2,FALSE)</f>
        <v>0</v>
      </c>
      <c r="AM63" s="21">
        <v>12</v>
      </c>
      <c r="AN63" s="21">
        <f>VLOOKUP(AM63,'Начисление очков'!$L$4:$M$68,2,FALSE)</f>
        <v>40</v>
      </c>
      <c r="AO63" s="21">
        <v>16</v>
      </c>
      <c r="AP63" s="21">
        <f>VLOOKUP(AO63,'Начисление очков'!$G$4:$H$68,2,FALSE)</f>
        <v>55</v>
      </c>
      <c r="AQ63" s="21"/>
      <c r="AR63" s="21">
        <f>VLOOKUP(AQ63,'Начисление очков'!$V$4:$W$68,2,FALSE)</f>
        <v>0</v>
      </c>
      <c r="AS63" s="21"/>
      <c r="AT63" s="21">
        <f>VLOOKUP(AS63,'Начисление очков'!$B$4:$C$68,2,FALSE)</f>
        <v>0</v>
      </c>
      <c r="AU63" s="21"/>
      <c r="AV63" s="21">
        <f>VLOOKUP(AU63,'Начисление очков'!$L$4:$M$68,2,FALSE)</f>
        <v>0</v>
      </c>
      <c r="AW63" s="21">
        <v>8</v>
      </c>
      <c r="AX63" s="21">
        <f>VLOOKUP(AW63,'Начисление очков'!$G$4:$H$68,2,FALSE)</f>
        <v>110</v>
      </c>
      <c r="AY63" s="22">
        <f t="shared" si="5"/>
        <v>415</v>
      </c>
      <c r="AZ63" s="22">
        <v>53</v>
      </c>
      <c r="BA63" s="22">
        <v>475</v>
      </c>
    </row>
    <row r="64" spans="2:53" ht="15.95" customHeight="1">
      <c r="B64" s="28">
        <f t="shared" si="6"/>
        <v>56</v>
      </c>
      <c r="C64" s="19" t="s">
        <v>85</v>
      </c>
      <c r="D64" s="27">
        <f t="shared" si="0"/>
        <v>470</v>
      </c>
      <c r="E64" s="25">
        <f t="shared" si="1"/>
        <v>0</v>
      </c>
      <c r="F64" s="26">
        <f t="shared" si="2"/>
        <v>-2</v>
      </c>
      <c r="G64" s="20">
        <f t="shared" si="3"/>
        <v>2</v>
      </c>
      <c r="H64" s="20">
        <f t="shared" si="4"/>
        <v>235</v>
      </c>
      <c r="I64" s="21"/>
      <c r="J64" s="21">
        <f>VLOOKUP(I64,'Начисление очков'!$L$4:$M$68,2,FALSE)</f>
        <v>0</v>
      </c>
      <c r="K64" s="62">
        <v>16</v>
      </c>
      <c r="L64" s="62">
        <f>VLOOKUP(K64,'Начисление очков'!$G$4:$H$68,2,FALSE)</f>
        <v>55</v>
      </c>
      <c r="M64" s="62"/>
      <c r="N64" s="62">
        <f>VLOOKUP(M64,'Начисление очков'!$L$4:$M$68,2,FALSE)</f>
        <v>0</v>
      </c>
      <c r="O64" s="62"/>
      <c r="P64" s="62">
        <f>VLOOKUP(O64,'Начисление очков'!$V$4:$W$68,2,FALSE)</f>
        <v>0</v>
      </c>
      <c r="Q64" s="21"/>
      <c r="R64" s="21">
        <f>VLOOKUP(Q64,'Начисление очков'!$B$4:$C$68,2,FALSE)</f>
        <v>0</v>
      </c>
      <c r="S64" s="62"/>
      <c r="T64" s="62">
        <f>VLOOKUP(S64,'Начисление очков'!$G$4:$H$68,2,FALSE)</f>
        <v>0</v>
      </c>
      <c r="U64" s="62"/>
      <c r="V64" s="62">
        <f>VLOOKUP(U64,'Начисление очков'!$L$4:$M$68,2,FALSE)</f>
        <v>0</v>
      </c>
      <c r="W64" s="62"/>
      <c r="X64" s="62">
        <f>VLOOKUP(W64,'Начисление очков'!$V$4:$W$68,2,FALSE)</f>
        <v>0</v>
      </c>
      <c r="Y64" s="21"/>
      <c r="Z64" s="21">
        <f>VLOOKUP(Y64,'Начисление очков'!$G$4:$H$68,2,FALSE)</f>
        <v>0</v>
      </c>
      <c r="AA64" s="21"/>
      <c r="AB64" s="21">
        <f>VLOOKUP(AA64,'Начисление очков'!$G$4:$H$68,2,FALSE)</f>
        <v>0</v>
      </c>
      <c r="AC64" s="21"/>
      <c r="AD64" s="21">
        <f>VLOOKUP(AC64,'Начисление очков'!$Q$4:$R$68,2,FALSE)</f>
        <v>0</v>
      </c>
      <c r="AE64" s="21"/>
      <c r="AF64" s="21">
        <f>VLOOKUP(AE64,'Начисление очков'!$B$4:$C$68,2,FALSE)</f>
        <v>0</v>
      </c>
      <c r="AG64" s="21"/>
      <c r="AH64" s="21">
        <f>VLOOKUP(AG64,'Начисление очков'!$G$4:$H$68,2,FALSE)</f>
        <v>0</v>
      </c>
      <c r="AI64" s="21"/>
      <c r="AJ64" s="21">
        <f>VLOOKUP(AI64,'Начисление очков'!$Q$4:$R$68,2,FALSE)</f>
        <v>0</v>
      </c>
      <c r="AK64" s="21"/>
      <c r="AL64" s="21">
        <f>VLOOKUP(AK64,'Начисление очков'!$L$4:$M$68,2,FALSE)</f>
        <v>0</v>
      </c>
      <c r="AM64" s="21"/>
      <c r="AN64" s="21">
        <f>VLOOKUP(AM64,'Начисление очков'!$L$4:$M$68,2,FALSE)</f>
        <v>0</v>
      </c>
      <c r="AO64" s="21"/>
      <c r="AP64" s="21">
        <f>VLOOKUP(AO64,'Начисление очков'!$G$4:$H$68,2,FALSE)</f>
        <v>0</v>
      </c>
      <c r="AQ64" s="21"/>
      <c r="AR64" s="21">
        <f>VLOOKUP(AQ64,'Начисление очков'!$V$4:$W$68,2,FALSE)</f>
        <v>0</v>
      </c>
      <c r="AS64" s="21">
        <v>4</v>
      </c>
      <c r="AT64" s="21">
        <f>VLOOKUP(AS64,'Начисление очков'!$B$4:$C$68,2,FALSE)</f>
        <v>360</v>
      </c>
      <c r="AU64" s="21"/>
      <c r="AV64" s="21">
        <f>VLOOKUP(AU64,'Начисление очков'!$L$4:$M$68,2,FALSE)</f>
        <v>0</v>
      </c>
      <c r="AW64" s="21">
        <v>16</v>
      </c>
      <c r="AX64" s="21">
        <f>VLOOKUP(AW64,'Начисление очков'!$G$4:$H$68,2,FALSE)</f>
        <v>55</v>
      </c>
      <c r="AY64" s="22">
        <f t="shared" si="5"/>
        <v>434</v>
      </c>
      <c r="AZ64" s="22">
        <v>54</v>
      </c>
      <c r="BA64" s="22">
        <v>470</v>
      </c>
    </row>
    <row r="65" spans="2:53" ht="15.95" customHeight="1">
      <c r="B65" s="28">
        <f t="shared" si="6"/>
        <v>57</v>
      </c>
      <c r="C65" s="19" t="s">
        <v>120</v>
      </c>
      <c r="D65" s="27">
        <f t="shared" si="0"/>
        <v>470</v>
      </c>
      <c r="E65" s="25">
        <f t="shared" si="1"/>
        <v>0</v>
      </c>
      <c r="F65" s="26">
        <f t="shared" si="2"/>
        <v>-2</v>
      </c>
      <c r="G65" s="20">
        <f t="shared" si="3"/>
        <v>6</v>
      </c>
      <c r="H65" s="20">
        <f t="shared" si="4"/>
        <v>78.333333333333329</v>
      </c>
      <c r="I65" s="21"/>
      <c r="J65" s="21">
        <f>VLOOKUP(I65,'Начисление очков'!$L$4:$M$68,2,FALSE)</f>
        <v>0</v>
      </c>
      <c r="K65" s="62"/>
      <c r="L65" s="62">
        <f>VLOOKUP(K65,'Начисление очков'!$G$4:$H$68,2,FALSE)</f>
        <v>0</v>
      </c>
      <c r="M65" s="62"/>
      <c r="N65" s="62">
        <f>VLOOKUP(M65,'Начисление очков'!$L$4:$M$68,2,FALSE)</f>
        <v>0</v>
      </c>
      <c r="O65" s="62"/>
      <c r="P65" s="62">
        <f>VLOOKUP(O65,'Начисление очков'!$V$4:$W$68,2,FALSE)</f>
        <v>0</v>
      </c>
      <c r="Q65" s="21">
        <v>32</v>
      </c>
      <c r="R65" s="21">
        <f>VLOOKUP(Q65,'Начисление очков'!$B$4:$C$68,2,FALSE)</f>
        <v>30</v>
      </c>
      <c r="S65" s="62">
        <v>6</v>
      </c>
      <c r="T65" s="62">
        <f>VLOOKUP(S65,'Начисление очков'!$G$4:$H$68,2,FALSE)</f>
        <v>130</v>
      </c>
      <c r="U65" s="62"/>
      <c r="V65" s="62">
        <f>VLOOKUP(U65,'Начисление очков'!$L$4:$M$68,2,FALSE)</f>
        <v>0</v>
      </c>
      <c r="W65" s="62"/>
      <c r="X65" s="62">
        <f>VLOOKUP(W65,'Начисление очков'!$V$4:$W$68,2,FALSE)</f>
        <v>0</v>
      </c>
      <c r="Y65" s="21"/>
      <c r="Z65" s="21">
        <f>VLOOKUP(Y65,'Начисление очков'!$G$4:$H$68,2,FALSE)</f>
        <v>0</v>
      </c>
      <c r="AA65" s="21"/>
      <c r="AB65" s="21">
        <f>VLOOKUP(AA65,'Начисление очков'!$G$4:$H$68,2,FALSE)</f>
        <v>0</v>
      </c>
      <c r="AC65" s="21"/>
      <c r="AD65" s="21">
        <f>VLOOKUP(AC65,'Начисление очков'!$Q$4:$R$68,2,FALSE)</f>
        <v>0</v>
      </c>
      <c r="AE65" s="21">
        <v>24</v>
      </c>
      <c r="AF65" s="21">
        <f>VLOOKUP(AE65,'Начисление очков'!$B$4:$C$68,2,FALSE)</f>
        <v>35</v>
      </c>
      <c r="AG65" s="21"/>
      <c r="AH65" s="21">
        <f>VLOOKUP(AG65,'Начисление очков'!$G$4:$H$68,2,FALSE)</f>
        <v>0</v>
      </c>
      <c r="AI65" s="21"/>
      <c r="AJ65" s="21">
        <f>VLOOKUP(AI65,'Начисление очков'!$Q$4:$R$68,2,FALSE)</f>
        <v>0</v>
      </c>
      <c r="AK65" s="21">
        <v>4</v>
      </c>
      <c r="AL65" s="21">
        <f>VLOOKUP(AK65,'Начисление очков'!$L$4:$M$68,2,FALSE)</f>
        <v>130</v>
      </c>
      <c r="AM65" s="21"/>
      <c r="AN65" s="21">
        <f>VLOOKUP(AM65,'Начисление очков'!$L$4:$M$68,2,FALSE)</f>
        <v>0</v>
      </c>
      <c r="AO65" s="21"/>
      <c r="AP65" s="21">
        <f>VLOOKUP(AO65,'Начисление очков'!$G$4:$H$68,2,FALSE)</f>
        <v>0</v>
      </c>
      <c r="AQ65" s="21"/>
      <c r="AR65" s="21">
        <f>VLOOKUP(AQ65,'Начисление очков'!$V$4:$W$68,2,FALSE)</f>
        <v>0</v>
      </c>
      <c r="AS65" s="21">
        <v>16</v>
      </c>
      <c r="AT65" s="21">
        <f>VLOOKUP(AS65,'Начисление очков'!$B$4:$C$68,2,FALSE)</f>
        <v>90</v>
      </c>
      <c r="AU65" s="21"/>
      <c r="AV65" s="21">
        <f>VLOOKUP(AU65,'Начисление очков'!$L$4:$M$68,2,FALSE)</f>
        <v>0</v>
      </c>
      <c r="AW65" s="21">
        <v>16</v>
      </c>
      <c r="AX65" s="21">
        <f>VLOOKUP(AW65,'Начисление очков'!$G$4:$H$68,2,FALSE)</f>
        <v>55</v>
      </c>
      <c r="AY65" s="22">
        <f t="shared" si="5"/>
        <v>246</v>
      </c>
      <c r="AZ65" s="22">
        <v>55</v>
      </c>
      <c r="BA65" s="22">
        <v>470</v>
      </c>
    </row>
    <row r="66" spans="2:53" ht="15.95" customHeight="1">
      <c r="B66" s="28">
        <f t="shared" si="6"/>
        <v>58</v>
      </c>
      <c r="C66" s="19" t="s">
        <v>222</v>
      </c>
      <c r="D66" s="27">
        <f t="shared" si="0"/>
        <v>465</v>
      </c>
      <c r="E66" s="25">
        <f t="shared" si="1"/>
        <v>0</v>
      </c>
      <c r="F66" s="26">
        <f t="shared" si="2"/>
        <v>-2</v>
      </c>
      <c r="G66" s="20">
        <f t="shared" si="3"/>
        <v>3</v>
      </c>
      <c r="H66" s="20">
        <f t="shared" si="4"/>
        <v>155</v>
      </c>
      <c r="I66" s="21"/>
      <c r="J66" s="21">
        <f>VLOOKUP(I66,'Начисление очков'!$L$4:$M$68,2,FALSE)</f>
        <v>0</v>
      </c>
      <c r="K66" s="62"/>
      <c r="L66" s="62">
        <f>VLOOKUP(K66,'Начисление очков'!$G$4:$H$68,2,FALSE)</f>
        <v>0</v>
      </c>
      <c r="M66" s="62">
        <v>4</v>
      </c>
      <c r="N66" s="62">
        <f>VLOOKUP(M66,'Начисление очков'!$L$4:$M$68,2,FALSE)</f>
        <v>130</v>
      </c>
      <c r="O66" s="62"/>
      <c r="P66" s="62">
        <f>VLOOKUP(O66,'Начисление очков'!$V$4:$W$68,2,FALSE)</f>
        <v>0</v>
      </c>
      <c r="Q66" s="21">
        <v>8</v>
      </c>
      <c r="R66" s="21">
        <f>VLOOKUP(Q66,'Начисление очков'!$B$4:$C$68,2,FALSE)</f>
        <v>180</v>
      </c>
      <c r="S66" s="62"/>
      <c r="T66" s="62">
        <f>VLOOKUP(S66,'Начисление очков'!$G$4:$H$68,2,FALSE)</f>
        <v>0</v>
      </c>
      <c r="U66" s="62">
        <v>3</v>
      </c>
      <c r="V66" s="62">
        <f>VLOOKUP(U66,'Начисление очков'!$L$4:$M$68,2,FALSE)</f>
        <v>150</v>
      </c>
      <c r="W66" s="62"/>
      <c r="X66" s="62">
        <f>VLOOKUP(W66,'Начисление очков'!$V$4:$W$68,2,FALSE)</f>
        <v>0</v>
      </c>
      <c r="Y66" s="21"/>
      <c r="Z66" s="21">
        <f>VLOOKUP(Y66,'Начисление очков'!$G$4:$H$68,2,FALSE)</f>
        <v>0</v>
      </c>
      <c r="AA66" s="21"/>
      <c r="AB66" s="21">
        <f>VLOOKUP(AA66,'Начисление очков'!$G$4:$H$68,2,FALSE)</f>
        <v>0</v>
      </c>
      <c r="AC66" s="21"/>
      <c r="AD66" s="21">
        <f>VLOOKUP(AC66,'Начисление очков'!$Q$4:$R$68,2,FALSE)</f>
        <v>0</v>
      </c>
      <c r="AE66" s="21"/>
      <c r="AF66" s="21">
        <f>VLOOKUP(AE66,'Начисление очков'!$B$4:$C$68,2,FALSE)</f>
        <v>0</v>
      </c>
      <c r="AG66" s="21"/>
      <c r="AH66" s="21">
        <f>VLOOKUP(AG66,'Начисление очков'!$G$4:$H$68,2,FALSE)</f>
        <v>0</v>
      </c>
      <c r="AI66" s="21"/>
      <c r="AJ66" s="21">
        <f>VLOOKUP(AI66,'Начисление очков'!$Q$4:$R$68,2,FALSE)</f>
        <v>0</v>
      </c>
      <c r="AK66" s="21"/>
      <c r="AL66" s="21">
        <f>VLOOKUP(AK66,'Начисление очков'!$L$4:$M$68,2,FALSE)</f>
        <v>0</v>
      </c>
      <c r="AM66" s="21"/>
      <c r="AN66" s="21">
        <f>VLOOKUP(AM66,'Начисление очков'!$L$4:$M$68,2,FALSE)</f>
        <v>0</v>
      </c>
      <c r="AO66" s="21"/>
      <c r="AP66" s="21">
        <f>VLOOKUP(AO66,'Начисление очков'!$G$4:$H$68,2,FALSE)</f>
        <v>0</v>
      </c>
      <c r="AQ66" s="21"/>
      <c r="AR66" s="21">
        <f>VLOOKUP(AQ66,'Начисление очков'!$V$4:$W$68,2,FALSE)</f>
        <v>0</v>
      </c>
      <c r="AS66" s="21">
        <v>40</v>
      </c>
      <c r="AT66" s="21">
        <f>VLOOKUP(AS66,'Начисление очков'!$B$4:$C$68,2,FALSE)</f>
        <v>5</v>
      </c>
      <c r="AU66" s="21"/>
      <c r="AV66" s="21">
        <f>VLOOKUP(AU66,'Начисление очков'!$L$4:$M$68,2,FALSE)</f>
        <v>0</v>
      </c>
      <c r="AW66" s="21"/>
      <c r="AX66" s="21">
        <f>VLOOKUP(AW66,'Начисление очков'!$G$4:$H$68,2,FALSE)</f>
        <v>0</v>
      </c>
      <c r="AY66" s="22">
        <f t="shared" si="5"/>
        <v>410</v>
      </c>
      <c r="AZ66" s="22">
        <v>56</v>
      </c>
      <c r="BA66" s="22">
        <v>465</v>
      </c>
    </row>
    <row r="67" spans="2:53" ht="15.95" customHeight="1">
      <c r="B67" s="28">
        <f t="shared" si="6"/>
        <v>59</v>
      </c>
      <c r="C67" s="19" t="s">
        <v>93</v>
      </c>
      <c r="D67" s="27">
        <f t="shared" si="0"/>
        <v>430</v>
      </c>
      <c r="E67" s="25">
        <f t="shared" si="1"/>
        <v>0</v>
      </c>
      <c r="F67" s="26">
        <f t="shared" si="2"/>
        <v>-2</v>
      </c>
      <c r="G67" s="20">
        <f t="shared" si="3"/>
        <v>2</v>
      </c>
      <c r="H67" s="20">
        <f t="shared" si="4"/>
        <v>215</v>
      </c>
      <c r="I67" s="21"/>
      <c r="J67" s="21">
        <f>VLOOKUP(I67,'Начисление очков'!$L$4:$M$68,2,FALSE)</f>
        <v>0</v>
      </c>
      <c r="K67" s="62"/>
      <c r="L67" s="62">
        <f>VLOOKUP(K67,'Начисление очков'!$G$4:$H$68,2,FALSE)</f>
        <v>0</v>
      </c>
      <c r="M67" s="62"/>
      <c r="N67" s="62">
        <f>VLOOKUP(M67,'Начисление очков'!$L$4:$M$68,2,FALSE)</f>
        <v>0</v>
      </c>
      <c r="O67" s="62"/>
      <c r="P67" s="62">
        <f>VLOOKUP(O67,'Начисление очков'!$V$4:$W$68,2,FALSE)</f>
        <v>0</v>
      </c>
      <c r="Q67" s="21"/>
      <c r="R67" s="21">
        <f>VLOOKUP(Q67,'Начисление очков'!$B$4:$C$68,2,FALSE)</f>
        <v>0</v>
      </c>
      <c r="S67" s="62"/>
      <c r="T67" s="62">
        <f>VLOOKUP(S67,'Начисление очков'!$G$4:$H$68,2,FALSE)</f>
        <v>0</v>
      </c>
      <c r="U67" s="62"/>
      <c r="V67" s="62">
        <f>VLOOKUP(U67,'Начисление очков'!$L$4:$M$68,2,FALSE)</f>
        <v>0</v>
      </c>
      <c r="W67" s="62"/>
      <c r="X67" s="62">
        <f>VLOOKUP(W67,'Начисление очков'!$V$4:$W$68,2,FALSE)</f>
        <v>0</v>
      </c>
      <c r="Y67" s="21"/>
      <c r="Z67" s="21">
        <f>VLOOKUP(Y67,'Начисление очков'!$G$4:$H$68,2,FALSE)</f>
        <v>0</v>
      </c>
      <c r="AA67" s="21"/>
      <c r="AB67" s="21">
        <f>VLOOKUP(AA67,'Начисление очков'!$G$4:$H$68,2,FALSE)</f>
        <v>0</v>
      </c>
      <c r="AC67" s="21"/>
      <c r="AD67" s="21">
        <f>VLOOKUP(AC67,'Начисление очков'!$Q$4:$R$68,2,FALSE)</f>
        <v>0</v>
      </c>
      <c r="AE67" s="21">
        <v>8</v>
      </c>
      <c r="AF67" s="21">
        <f>VLOOKUP(AE67,'Начисление очков'!$B$4:$C$68,2,FALSE)</f>
        <v>180</v>
      </c>
      <c r="AG67" s="21"/>
      <c r="AH67" s="21">
        <f>VLOOKUP(AG67,'Начисление очков'!$G$4:$H$68,2,FALSE)</f>
        <v>0</v>
      </c>
      <c r="AI67" s="21"/>
      <c r="AJ67" s="21">
        <f>VLOOKUP(AI67,'Начисление очков'!$Q$4:$R$68,2,FALSE)</f>
        <v>0</v>
      </c>
      <c r="AK67" s="21"/>
      <c r="AL67" s="21">
        <f>VLOOKUP(AK67,'Начисление очков'!$L$4:$M$68,2,FALSE)</f>
        <v>0</v>
      </c>
      <c r="AM67" s="21"/>
      <c r="AN67" s="21">
        <f>VLOOKUP(AM67,'Начисление очков'!$L$4:$M$68,2,FALSE)</f>
        <v>0</v>
      </c>
      <c r="AO67" s="21"/>
      <c r="AP67" s="21">
        <f>VLOOKUP(AO67,'Начисление очков'!$G$4:$H$68,2,FALSE)</f>
        <v>0</v>
      </c>
      <c r="AQ67" s="21"/>
      <c r="AR67" s="21">
        <f>VLOOKUP(AQ67,'Начисление очков'!$V$4:$W$68,2,FALSE)</f>
        <v>0</v>
      </c>
      <c r="AS67" s="21"/>
      <c r="AT67" s="21">
        <f>VLOOKUP(AS67,'Начисление очков'!$B$4:$C$68,2,FALSE)</f>
        <v>0</v>
      </c>
      <c r="AU67" s="21"/>
      <c r="AV67" s="21">
        <f>VLOOKUP(AU67,'Начисление очков'!$L$4:$M$68,2,FALSE)</f>
        <v>0</v>
      </c>
      <c r="AW67" s="21">
        <v>3</v>
      </c>
      <c r="AX67" s="21">
        <f>VLOOKUP(AW67,'Начисление очков'!$G$4:$H$68,2,FALSE)</f>
        <v>250</v>
      </c>
      <c r="AY67" s="22">
        <f t="shared" si="5"/>
        <v>419</v>
      </c>
      <c r="AZ67" s="22">
        <v>57</v>
      </c>
      <c r="BA67" s="22">
        <v>430</v>
      </c>
    </row>
    <row r="68" spans="2:53" ht="15.95" customHeight="1">
      <c r="B68" s="28">
        <f t="shared" si="6"/>
        <v>60</v>
      </c>
      <c r="C68" s="19" t="s">
        <v>101</v>
      </c>
      <c r="D68" s="27">
        <f t="shared" si="0"/>
        <v>414</v>
      </c>
      <c r="E68" s="25">
        <f t="shared" si="1"/>
        <v>0</v>
      </c>
      <c r="F68" s="26">
        <f t="shared" si="2"/>
        <v>-1</v>
      </c>
      <c r="G68" s="20">
        <f t="shared" si="3"/>
        <v>7</v>
      </c>
      <c r="H68" s="20">
        <f t="shared" si="4"/>
        <v>59.142857142857146</v>
      </c>
      <c r="I68" s="21"/>
      <c r="J68" s="21">
        <f>VLOOKUP(I68,'Начисление очков'!$L$4:$M$68,2,FALSE)</f>
        <v>0</v>
      </c>
      <c r="K68" s="62"/>
      <c r="L68" s="62">
        <f>VLOOKUP(K68,'Начисление очков'!$G$4:$H$68,2,FALSE)</f>
        <v>0</v>
      </c>
      <c r="M68" s="62"/>
      <c r="N68" s="62">
        <f>VLOOKUP(M68,'Начисление очков'!$L$4:$M$68,2,FALSE)</f>
        <v>0</v>
      </c>
      <c r="O68" s="62">
        <v>2</v>
      </c>
      <c r="P68" s="62">
        <f>VLOOKUP(O68,'Начисление очков'!$V$4:$W$68,2,FALSE)</f>
        <v>78</v>
      </c>
      <c r="Q68" s="21">
        <v>20</v>
      </c>
      <c r="R68" s="21">
        <f>VLOOKUP(Q68,'Начисление очков'!$B$4:$C$68,2,FALSE)</f>
        <v>45</v>
      </c>
      <c r="S68" s="62">
        <v>16</v>
      </c>
      <c r="T68" s="62">
        <f>VLOOKUP(S68,'Начисление очков'!$G$4:$H$68,2,FALSE)</f>
        <v>55</v>
      </c>
      <c r="U68" s="62"/>
      <c r="V68" s="62">
        <f>VLOOKUP(U68,'Начисление очков'!$L$4:$M$68,2,FALSE)</f>
        <v>0</v>
      </c>
      <c r="W68" s="62"/>
      <c r="X68" s="62">
        <f>VLOOKUP(W68,'Начисление очков'!$V$4:$W$68,2,FALSE)</f>
        <v>0</v>
      </c>
      <c r="Y68" s="21"/>
      <c r="Z68" s="21">
        <f>VLOOKUP(Y68,'Начисление очков'!$G$4:$H$68,2,FALSE)</f>
        <v>0</v>
      </c>
      <c r="AA68" s="21"/>
      <c r="AB68" s="21">
        <f>VLOOKUP(AA68,'Начисление очков'!$G$4:$H$68,2,FALSE)</f>
        <v>0</v>
      </c>
      <c r="AC68" s="21">
        <v>12</v>
      </c>
      <c r="AD68" s="21">
        <f>VLOOKUP(AC68,'Начисление очков'!$Q$4:$R$68,2,FALSE)</f>
        <v>23</v>
      </c>
      <c r="AE68" s="21"/>
      <c r="AF68" s="21">
        <f>VLOOKUP(AE68,'Начисление очков'!$B$4:$C$68,2,FALSE)</f>
        <v>0</v>
      </c>
      <c r="AG68" s="21">
        <v>17</v>
      </c>
      <c r="AH68" s="21">
        <f>VLOOKUP(AG68,'Начисление очков'!$G$4:$H$68,2,FALSE)</f>
        <v>50</v>
      </c>
      <c r="AI68" s="21"/>
      <c r="AJ68" s="21">
        <f>VLOOKUP(AI68,'Начисление очков'!$Q$4:$R$68,2,FALSE)</f>
        <v>0</v>
      </c>
      <c r="AK68" s="21"/>
      <c r="AL68" s="21">
        <f>VLOOKUP(AK68,'Начисление очков'!$L$4:$M$68,2,FALSE)</f>
        <v>0</v>
      </c>
      <c r="AM68" s="21"/>
      <c r="AN68" s="21">
        <f>VLOOKUP(AM68,'Начисление очков'!$L$4:$M$68,2,FALSE)</f>
        <v>0</v>
      </c>
      <c r="AO68" s="21"/>
      <c r="AP68" s="21">
        <f>VLOOKUP(AO68,'Начисление очков'!$G$4:$H$68,2,FALSE)</f>
        <v>0</v>
      </c>
      <c r="AQ68" s="21">
        <v>1</v>
      </c>
      <c r="AR68" s="21">
        <f>VLOOKUP(AQ68,'Начисление очков'!$V$4:$W$68,2,FALSE)</f>
        <v>130</v>
      </c>
      <c r="AS68" s="21">
        <v>32</v>
      </c>
      <c r="AT68" s="21">
        <f>VLOOKUP(AS68,'Начисление очков'!$B$4:$C$68,2,FALSE)</f>
        <v>30</v>
      </c>
      <c r="AU68" s="21"/>
      <c r="AV68" s="21">
        <f>VLOOKUP(AU68,'Начисление очков'!$L$4:$M$68,2,FALSE)</f>
        <v>0</v>
      </c>
      <c r="AW68" s="21">
        <v>40</v>
      </c>
      <c r="AX68" s="21">
        <f>VLOOKUP(AW68,'Начисление очков'!$G$4:$H$68,2,FALSE)</f>
        <v>3</v>
      </c>
      <c r="AY68" s="22">
        <f t="shared" si="5"/>
        <v>274</v>
      </c>
      <c r="AZ68" s="22">
        <v>59</v>
      </c>
      <c r="BA68" s="22">
        <v>414</v>
      </c>
    </row>
    <row r="69" spans="2:53" ht="15.95" customHeight="1">
      <c r="B69" s="28">
        <f t="shared" si="6"/>
        <v>61</v>
      </c>
      <c r="C69" s="19" t="s">
        <v>41</v>
      </c>
      <c r="D69" s="27">
        <f t="shared" si="0"/>
        <v>390</v>
      </c>
      <c r="E69" s="25">
        <f t="shared" si="1"/>
        <v>40</v>
      </c>
      <c r="F69" s="26">
        <f t="shared" si="2"/>
        <v>0</v>
      </c>
      <c r="G69" s="20">
        <f t="shared" si="3"/>
        <v>6</v>
      </c>
      <c r="H69" s="20">
        <f t="shared" si="4"/>
        <v>65</v>
      </c>
      <c r="I69" s="21">
        <v>12</v>
      </c>
      <c r="J69" s="21">
        <f>VLOOKUP(I69,'Начисление очков'!$L$4:$M$68,2,FALSE)</f>
        <v>40</v>
      </c>
      <c r="K69" s="62"/>
      <c r="L69" s="62">
        <f>VLOOKUP(K69,'Начисление очков'!$G$4:$H$68,2,FALSE)</f>
        <v>0</v>
      </c>
      <c r="M69" s="62"/>
      <c r="N69" s="62">
        <f>VLOOKUP(M69,'Начисление очков'!$L$4:$M$68,2,FALSE)</f>
        <v>0</v>
      </c>
      <c r="O69" s="62"/>
      <c r="P69" s="62">
        <f>VLOOKUP(O69,'Начисление очков'!$V$4:$W$68,2,FALSE)</f>
        <v>0</v>
      </c>
      <c r="Q69" s="21"/>
      <c r="R69" s="21">
        <f>VLOOKUP(Q69,'Начисление очков'!$B$4:$C$68,2,FALSE)</f>
        <v>0</v>
      </c>
      <c r="S69" s="62"/>
      <c r="T69" s="62">
        <f>VLOOKUP(S69,'Начисление очков'!$G$4:$H$68,2,FALSE)</f>
        <v>0</v>
      </c>
      <c r="U69" s="62">
        <v>8</v>
      </c>
      <c r="V69" s="62">
        <f>VLOOKUP(U69,'Начисление очков'!$L$4:$M$68,2,FALSE)</f>
        <v>65</v>
      </c>
      <c r="W69" s="62"/>
      <c r="X69" s="62">
        <f>VLOOKUP(W69,'Начисление очков'!$V$4:$W$68,2,FALSE)</f>
        <v>0</v>
      </c>
      <c r="Y69" s="21"/>
      <c r="Z69" s="21">
        <f>VLOOKUP(Y69,'Начисление очков'!$G$4:$H$68,2,FALSE)</f>
        <v>0</v>
      </c>
      <c r="AA69" s="21"/>
      <c r="AB69" s="21">
        <f>VLOOKUP(AA69,'Начисление очков'!$G$4:$H$68,2,FALSE)</f>
        <v>0</v>
      </c>
      <c r="AC69" s="21"/>
      <c r="AD69" s="21">
        <f>VLOOKUP(AC69,'Начисление очков'!$Q$4:$R$68,2,FALSE)</f>
        <v>0</v>
      </c>
      <c r="AE69" s="21">
        <v>32</v>
      </c>
      <c r="AF69" s="21">
        <f>VLOOKUP(AE69,'Начисление очков'!$B$4:$C$68,2,FALSE)</f>
        <v>30</v>
      </c>
      <c r="AG69" s="21"/>
      <c r="AH69" s="21">
        <f>VLOOKUP(AG69,'Начисление очков'!$G$4:$H$68,2,FALSE)</f>
        <v>0</v>
      </c>
      <c r="AI69" s="21"/>
      <c r="AJ69" s="21">
        <f>VLOOKUP(AI69,'Начисление очков'!$Q$4:$R$68,2,FALSE)</f>
        <v>0</v>
      </c>
      <c r="AK69" s="21"/>
      <c r="AL69" s="21">
        <f>VLOOKUP(AK69,'Начисление очков'!$L$4:$M$68,2,FALSE)</f>
        <v>0</v>
      </c>
      <c r="AM69" s="21"/>
      <c r="AN69" s="21">
        <f>VLOOKUP(AM69,'Начисление очков'!$L$4:$M$68,2,FALSE)</f>
        <v>0</v>
      </c>
      <c r="AO69" s="21">
        <v>16</v>
      </c>
      <c r="AP69" s="21">
        <f>VLOOKUP(AO69,'Начисление очков'!$G$4:$H$68,2,FALSE)</f>
        <v>55</v>
      </c>
      <c r="AQ69" s="21"/>
      <c r="AR69" s="21">
        <f>VLOOKUP(AQ69,'Начисление очков'!$V$4:$W$68,2,FALSE)</f>
        <v>0</v>
      </c>
      <c r="AS69" s="21">
        <v>16</v>
      </c>
      <c r="AT69" s="21">
        <f>VLOOKUP(AS69,'Начисление очков'!$B$4:$C$68,2,FALSE)</f>
        <v>90</v>
      </c>
      <c r="AU69" s="21"/>
      <c r="AV69" s="21">
        <f>VLOOKUP(AU69,'Начисление очков'!$L$4:$M$68,2,FALSE)</f>
        <v>0</v>
      </c>
      <c r="AW69" s="21">
        <v>8</v>
      </c>
      <c r="AX69" s="21">
        <f>VLOOKUP(AW69,'Начисление очков'!$G$4:$H$68,2,FALSE)</f>
        <v>110</v>
      </c>
      <c r="AY69" s="22">
        <f t="shared" si="5"/>
        <v>298</v>
      </c>
      <c r="AZ69" s="22">
        <v>61</v>
      </c>
      <c r="BA69" s="22">
        <v>350</v>
      </c>
    </row>
    <row r="70" spans="2:53" ht="15.95" customHeight="1">
      <c r="B70" s="28">
        <f t="shared" si="6"/>
        <v>62</v>
      </c>
      <c r="C70" s="19" t="s">
        <v>64</v>
      </c>
      <c r="D70" s="27">
        <f t="shared" si="0"/>
        <v>375</v>
      </c>
      <c r="E70" s="25">
        <f t="shared" si="1"/>
        <v>0</v>
      </c>
      <c r="F70" s="26">
        <f t="shared" si="2"/>
        <v>-2</v>
      </c>
      <c r="G70" s="20">
        <f t="shared" si="3"/>
        <v>9</v>
      </c>
      <c r="H70" s="20">
        <f t="shared" si="4"/>
        <v>41.666666666666664</v>
      </c>
      <c r="I70" s="21"/>
      <c r="J70" s="21">
        <f>VLOOKUP(I70,'Начисление очков'!$L$4:$M$68,2,FALSE)</f>
        <v>0</v>
      </c>
      <c r="K70" s="62"/>
      <c r="L70" s="62">
        <f>VLOOKUP(K70,'Начисление очков'!$G$4:$H$68,2,FALSE)</f>
        <v>0</v>
      </c>
      <c r="M70" s="62">
        <v>9</v>
      </c>
      <c r="N70" s="62">
        <f>VLOOKUP(M70,'Начисление очков'!$L$4:$M$68,2,FALSE)</f>
        <v>50</v>
      </c>
      <c r="O70" s="62"/>
      <c r="P70" s="62">
        <f>VLOOKUP(O70,'Начисление очков'!$V$4:$W$68,2,FALSE)</f>
        <v>0</v>
      </c>
      <c r="Q70" s="21">
        <v>32</v>
      </c>
      <c r="R70" s="21">
        <f>VLOOKUP(Q70,'Начисление очков'!$B$4:$C$68,2,FALSE)</f>
        <v>30</v>
      </c>
      <c r="S70" s="62"/>
      <c r="T70" s="62">
        <f>VLOOKUP(S70,'Начисление очков'!$G$4:$H$68,2,FALSE)</f>
        <v>0</v>
      </c>
      <c r="U70" s="62">
        <v>9</v>
      </c>
      <c r="V70" s="62">
        <f>VLOOKUP(U70,'Начисление очков'!$L$4:$M$68,2,FALSE)</f>
        <v>50</v>
      </c>
      <c r="W70" s="62"/>
      <c r="X70" s="62">
        <f>VLOOKUP(W70,'Начисление очков'!$V$4:$W$68,2,FALSE)</f>
        <v>0</v>
      </c>
      <c r="Y70" s="21">
        <v>24</v>
      </c>
      <c r="Z70" s="21">
        <f>VLOOKUP(Y70,'Начисление очков'!$G$4:$H$68,2,FALSE)</f>
        <v>21</v>
      </c>
      <c r="AA70" s="21">
        <v>16</v>
      </c>
      <c r="AB70" s="21">
        <f>VLOOKUP(AA70,'Начисление очков'!$G$4:$H$68,2,FALSE)</f>
        <v>55</v>
      </c>
      <c r="AC70" s="21">
        <v>15</v>
      </c>
      <c r="AD70" s="21">
        <f>VLOOKUP(AC70,'Начисление очков'!$Q$4:$R$68,2,FALSE)</f>
        <v>19</v>
      </c>
      <c r="AE70" s="21">
        <v>24</v>
      </c>
      <c r="AF70" s="21">
        <f>VLOOKUP(AE70,'Начисление очков'!$B$4:$C$68,2,FALSE)</f>
        <v>35</v>
      </c>
      <c r="AG70" s="21">
        <v>16</v>
      </c>
      <c r="AH70" s="21">
        <f>VLOOKUP(AG70,'Начисление очков'!$G$4:$H$68,2,FALSE)</f>
        <v>55</v>
      </c>
      <c r="AI70" s="21"/>
      <c r="AJ70" s="21">
        <f>VLOOKUP(AI70,'Начисление очков'!$Q$4:$R$68,2,FALSE)</f>
        <v>0</v>
      </c>
      <c r="AK70" s="21"/>
      <c r="AL70" s="21">
        <f>VLOOKUP(AK70,'Начисление очков'!$L$4:$M$68,2,FALSE)</f>
        <v>0</v>
      </c>
      <c r="AM70" s="21"/>
      <c r="AN70" s="21">
        <f>VLOOKUP(AM70,'Начисление очков'!$L$4:$M$68,2,FALSE)</f>
        <v>0</v>
      </c>
      <c r="AO70" s="21">
        <v>16</v>
      </c>
      <c r="AP70" s="21">
        <f>VLOOKUP(AO70,'Начисление очков'!$G$4:$H$68,2,FALSE)</f>
        <v>55</v>
      </c>
      <c r="AQ70" s="21"/>
      <c r="AR70" s="21">
        <f>VLOOKUP(AQ70,'Начисление очков'!$V$4:$W$68,2,FALSE)</f>
        <v>0</v>
      </c>
      <c r="AS70" s="21">
        <v>48</v>
      </c>
      <c r="AT70" s="21">
        <f>VLOOKUP(AS70,'Начисление очков'!$B$4:$C$68,2,FALSE)</f>
        <v>5</v>
      </c>
      <c r="AU70" s="21"/>
      <c r="AV70" s="21">
        <f>VLOOKUP(AU70,'Начисление очков'!$L$4:$M$68,2,FALSE)</f>
        <v>0</v>
      </c>
      <c r="AW70" s="21"/>
      <c r="AX70" s="21">
        <f>VLOOKUP(AW70,'Начисление очков'!$G$4:$H$68,2,FALSE)</f>
        <v>0</v>
      </c>
      <c r="AY70" s="22">
        <f t="shared" si="5"/>
        <v>166</v>
      </c>
      <c r="AZ70" s="22">
        <v>60</v>
      </c>
      <c r="BA70" s="22">
        <v>375</v>
      </c>
    </row>
    <row r="71" spans="2:53" ht="15.95" customHeight="1">
      <c r="B71" s="28">
        <f t="shared" si="6"/>
        <v>63</v>
      </c>
      <c r="C71" s="19" t="s">
        <v>259</v>
      </c>
      <c r="D71" s="27">
        <f t="shared" si="0"/>
        <v>360</v>
      </c>
      <c r="E71" s="25">
        <f t="shared" si="1"/>
        <v>360</v>
      </c>
      <c r="F71" s="26" t="str">
        <f t="shared" si="2"/>
        <v xml:space="preserve"> </v>
      </c>
      <c r="G71" s="20">
        <f t="shared" si="3"/>
        <v>1</v>
      </c>
      <c r="H71" s="20">
        <f t="shared" si="4"/>
        <v>360</v>
      </c>
      <c r="I71" s="21">
        <v>1</v>
      </c>
      <c r="J71" s="21">
        <f>VLOOKUP(I71,'Начисление очков'!$L$4:$M$68,2,FALSE)</f>
        <v>360</v>
      </c>
      <c r="K71" s="62"/>
      <c r="L71" s="62">
        <f>VLOOKUP(K71,'Начисление очков'!$G$4:$H$68,2,FALSE)</f>
        <v>0</v>
      </c>
      <c r="M71" s="62"/>
      <c r="N71" s="62">
        <f>VLOOKUP(M71,'Начисление очков'!$L$4:$M$68,2,FALSE)</f>
        <v>0</v>
      </c>
      <c r="O71" s="62"/>
      <c r="P71" s="62">
        <f>VLOOKUP(O71,'Начисление очков'!$V$4:$W$68,2,FALSE)</f>
        <v>0</v>
      </c>
      <c r="Q71" s="21"/>
      <c r="R71" s="21">
        <f>VLOOKUP(Q71,'Начисление очков'!$B$4:$C$68,2,FALSE)</f>
        <v>0</v>
      </c>
      <c r="S71" s="62"/>
      <c r="T71" s="62">
        <f>VLOOKUP(S71,'Начисление очков'!$G$4:$H$68,2,FALSE)</f>
        <v>0</v>
      </c>
      <c r="U71" s="62"/>
      <c r="V71" s="62">
        <f>VLOOKUP(U71,'Начисление очков'!$L$4:$M$68,2,FALSE)</f>
        <v>0</v>
      </c>
      <c r="W71" s="62"/>
      <c r="X71" s="62">
        <f>VLOOKUP(W71,'Начисление очков'!$V$4:$W$68,2,FALSE)</f>
        <v>0</v>
      </c>
      <c r="Y71" s="21"/>
      <c r="Z71" s="21">
        <f>VLOOKUP(Y71,'Начисление очков'!$G$4:$H$68,2,FALSE)</f>
        <v>0</v>
      </c>
      <c r="AA71" s="21"/>
      <c r="AB71" s="21">
        <f>VLOOKUP(AA71,'Начисление очков'!$G$4:$H$68,2,FALSE)</f>
        <v>0</v>
      </c>
      <c r="AC71" s="21"/>
      <c r="AD71" s="21">
        <f>VLOOKUP(AC71,'Начисление очков'!$Q$4:$R$68,2,FALSE)</f>
        <v>0</v>
      </c>
      <c r="AE71" s="21"/>
      <c r="AF71" s="21">
        <f>VLOOKUP(AE71,'Начисление очков'!$B$4:$C$68,2,FALSE)</f>
        <v>0</v>
      </c>
      <c r="AG71" s="21"/>
      <c r="AH71" s="21">
        <f>VLOOKUP(AG71,'Начисление очков'!$G$4:$H$68,2,FALSE)</f>
        <v>0</v>
      </c>
      <c r="AI71" s="21"/>
      <c r="AJ71" s="21">
        <f>VLOOKUP(AI71,'Начисление очков'!$Q$4:$R$68,2,FALSE)</f>
        <v>0</v>
      </c>
      <c r="AK71" s="21"/>
      <c r="AL71" s="21">
        <f>VLOOKUP(AK71,'Начисление очков'!$L$4:$M$68,2,FALSE)</f>
        <v>0</v>
      </c>
      <c r="AM71" s="21"/>
      <c r="AN71" s="21">
        <f>VLOOKUP(AM71,'Начисление очков'!$L$4:$M$68,2,FALSE)</f>
        <v>0</v>
      </c>
      <c r="AO71" s="21"/>
      <c r="AP71" s="21">
        <f>VLOOKUP(AO71,'Начисление очков'!$G$4:$H$68,2,FALSE)</f>
        <v>0</v>
      </c>
      <c r="AQ71" s="21"/>
      <c r="AR71" s="21">
        <f>VLOOKUP(AQ71,'Начисление очков'!$V$4:$W$68,2,FALSE)</f>
        <v>0</v>
      </c>
      <c r="AS71" s="21"/>
      <c r="AT71" s="21">
        <f>VLOOKUP(AS71,'Начисление очков'!$B$4:$C$68,2,FALSE)</f>
        <v>0</v>
      </c>
      <c r="AU71" s="21"/>
      <c r="AV71" s="21">
        <f>VLOOKUP(AU71,'Начисление очков'!$L$4:$M$68,2,FALSE)</f>
        <v>0</v>
      </c>
      <c r="AW71" s="21"/>
      <c r="AX71" s="21">
        <f>VLOOKUP(AW71,'Начисление очков'!$G$4:$H$68,2,FALSE)</f>
        <v>0</v>
      </c>
      <c r="AY71" s="22">
        <f t="shared" si="5"/>
        <v>359</v>
      </c>
      <c r="AZ71" s="22"/>
      <c r="BA71" s="22">
        <v>0</v>
      </c>
    </row>
    <row r="72" spans="2:53" ht="15.95" customHeight="1">
      <c r="B72" s="28">
        <f t="shared" si="6"/>
        <v>64</v>
      </c>
      <c r="C72" s="19" t="s">
        <v>181</v>
      </c>
      <c r="D72" s="27">
        <f t="shared" si="0"/>
        <v>346</v>
      </c>
      <c r="E72" s="25">
        <f t="shared" si="1"/>
        <v>0</v>
      </c>
      <c r="F72" s="26">
        <f t="shared" si="2"/>
        <v>-2</v>
      </c>
      <c r="G72" s="20">
        <f t="shared" si="3"/>
        <v>4</v>
      </c>
      <c r="H72" s="20">
        <f t="shared" si="4"/>
        <v>86.5</v>
      </c>
      <c r="I72" s="21"/>
      <c r="J72" s="21">
        <f>VLOOKUP(I72,'Начисление очков'!$L$4:$M$68,2,FALSE)</f>
        <v>0</v>
      </c>
      <c r="K72" s="62"/>
      <c r="L72" s="62">
        <f>VLOOKUP(K72,'Начисление очков'!$G$4:$H$68,2,FALSE)</f>
        <v>0</v>
      </c>
      <c r="M72" s="62">
        <v>6</v>
      </c>
      <c r="N72" s="62">
        <f>VLOOKUP(M72,'Начисление очков'!$L$4:$M$68,2,FALSE)</f>
        <v>78</v>
      </c>
      <c r="O72" s="62"/>
      <c r="P72" s="62">
        <f>VLOOKUP(O72,'Начисление очков'!$V$4:$W$68,2,FALSE)</f>
        <v>0</v>
      </c>
      <c r="Q72" s="21"/>
      <c r="R72" s="21">
        <f>VLOOKUP(Q72,'Начисление очков'!$B$4:$C$68,2,FALSE)</f>
        <v>0</v>
      </c>
      <c r="S72" s="62"/>
      <c r="T72" s="62">
        <f>VLOOKUP(S72,'Начисление очков'!$G$4:$H$68,2,FALSE)</f>
        <v>0</v>
      </c>
      <c r="U72" s="62">
        <v>4</v>
      </c>
      <c r="V72" s="62">
        <f>VLOOKUP(U72,'Начисление очков'!$L$4:$M$68,2,FALSE)</f>
        <v>130</v>
      </c>
      <c r="W72" s="62"/>
      <c r="X72" s="62">
        <f>VLOOKUP(W72,'Начисление очков'!$V$4:$W$68,2,FALSE)</f>
        <v>0</v>
      </c>
      <c r="Y72" s="21">
        <v>17</v>
      </c>
      <c r="Z72" s="21">
        <f>VLOOKUP(Y72,'Начисление очков'!$G$4:$H$68,2,FALSE)</f>
        <v>50</v>
      </c>
      <c r="AA72" s="21"/>
      <c r="AB72" s="21">
        <f>VLOOKUP(AA72,'Начисление очков'!$G$4:$H$68,2,FALSE)</f>
        <v>0</v>
      </c>
      <c r="AC72" s="21">
        <v>12</v>
      </c>
      <c r="AD72" s="21">
        <f>VLOOKUP(AC72,'Начисление очков'!$Q$4:$R$68,2,FALSE)</f>
        <v>23</v>
      </c>
      <c r="AE72" s="21"/>
      <c r="AF72" s="21">
        <f>VLOOKUP(AE72,'Начисление очков'!$B$4:$C$68,2,FALSE)</f>
        <v>0</v>
      </c>
      <c r="AG72" s="21">
        <v>12</v>
      </c>
      <c r="AH72" s="21">
        <f>VLOOKUP(AG72,'Начисление очков'!$G$4:$H$68,2,FALSE)</f>
        <v>65</v>
      </c>
      <c r="AI72" s="21"/>
      <c r="AJ72" s="21">
        <f>VLOOKUP(AI72,'Начисление очков'!$Q$4:$R$68,2,FALSE)</f>
        <v>0</v>
      </c>
      <c r="AK72" s="21"/>
      <c r="AL72" s="21">
        <f>VLOOKUP(AK72,'Начисление очков'!$L$4:$M$68,2,FALSE)</f>
        <v>0</v>
      </c>
      <c r="AM72" s="21"/>
      <c r="AN72" s="21">
        <f>VLOOKUP(AM72,'Начисление очков'!$L$4:$M$68,2,FALSE)</f>
        <v>0</v>
      </c>
      <c r="AO72" s="21"/>
      <c r="AP72" s="21">
        <f>VLOOKUP(AO72,'Начисление очков'!$G$4:$H$68,2,FALSE)</f>
        <v>0</v>
      </c>
      <c r="AQ72" s="21"/>
      <c r="AR72" s="21">
        <f>VLOOKUP(AQ72,'Начисление очков'!$V$4:$W$68,2,FALSE)</f>
        <v>0</v>
      </c>
      <c r="AS72" s="21"/>
      <c r="AT72" s="21">
        <f>VLOOKUP(AS72,'Начисление очков'!$B$4:$C$68,2,FALSE)</f>
        <v>0</v>
      </c>
      <c r="AU72" s="21"/>
      <c r="AV72" s="21">
        <f>VLOOKUP(AU72,'Начисление очков'!$L$4:$M$68,2,FALSE)</f>
        <v>0</v>
      </c>
      <c r="AW72" s="21"/>
      <c r="AX72" s="21">
        <f>VLOOKUP(AW72,'Начисление очков'!$G$4:$H$68,2,FALSE)</f>
        <v>0</v>
      </c>
      <c r="AY72" s="22">
        <f t="shared" si="5"/>
        <v>295</v>
      </c>
      <c r="AZ72" s="22">
        <v>62</v>
      </c>
      <c r="BA72" s="22">
        <v>346</v>
      </c>
    </row>
    <row r="73" spans="2:53" ht="15.95" customHeight="1">
      <c r="B73" s="28">
        <f t="shared" si="6"/>
        <v>65</v>
      </c>
      <c r="C73" s="19" t="s">
        <v>247</v>
      </c>
      <c r="D73" s="27">
        <f t="shared" ref="D73:D136" si="7">AT73+AV73+AX73+AN73+AP73+AR73+AL73+AJ73+AH73+AD73+AF73+AB73+Z73+T73+R73+V73+X73+L73+N73+P73+J73</f>
        <v>315</v>
      </c>
      <c r="E73" s="25">
        <f t="shared" ref="E73:E136" si="8">D73-BA73</f>
        <v>0</v>
      </c>
      <c r="F73" s="26">
        <f t="shared" ref="F73:F136" si="9">IF(AZ73=0," ",AZ73-B73)</f>
        <v>-2</v>
      </c>
      <c r="G73" s="20">
        <f t="shared" ref="G73:G136" si="10">IF(AS73=0,0,1)+IF(AU73=0,0,1)+IF(AW73=0,0,1)+IF(AM73=0,0,1)+IF(AO73=0,0,1)+IF(AQ73=0,0,1)+IF(AK73=0,0,1)+IF(AI73=0,0,1)+IF(AG73=0,0,1)+IF(AC73=0,0,1)+IF(AE73=0,0,1)+IF(AA73=0,0,1)+IF(Y73=0,0,1)+IF(S73=0,0,1)+IF(Q73=0,0,1)+IF(U73=0,0,1)+IF(W73=0,0,1)+IF(I73=0,0,1)</f>
        <v>7</v>
      </c>
      <c r="H73" s="20">
        <f t="shared" ref="H73:H136" si="11">IF(G73=0,0,D73/G73)</f>
        <v>45</v>
      </c>
      <c r="I73" s="21"/>
      <c r="J73" s="21">
        <f>VLOOKUP(I73,'Начисление очков'!$L$4:$M$68,2,FALSE)</f>
        <v>0</v>
      </c>
      <c r="K73" s="62"/>
      <c r="L73" s="62">
        <f>VLOOKUP(K73,'Начисление очков'!$G$4:$H$68,2,FALSE)</f>
        <v>0</v>
      </c>
      <c r="M73" s="62">
        <v>9</v>
      </c>
      <c r="N73" s="62">
        <f>VLOOKUP(M73,'Начисление очков'!$L$4:$M$68,2,FALSE)</f>
        <v>50</v>
      </c>
      <c r="O73" s="62"/>
      <c r="P73" s="62">
        <f>VLOOKUP(O73,'Начисление очков'!$V$4:$W$68,2,FALSE)</f>
        <v>0</v>
      </c>
      <c r="Q73" s="21">
        <v>32</v>
      </c>
      <c r="R73" s="21">
        <f>VLOOKUP(Q73,'Начисление очков'!$B$4:$C$68,2,FALSE)</f>
        <v>30</v>
      </c>
      <c r="S73" s="62"/>
      <c r="T73" s="62">
        <f>VLOOKUP(S73,'Начисление очков'!$G$4:$H$68,2,FALSE)</f>
        <v>0</v>
      </c>
      <c r="U73" s="62">
        <v>9</v>
      </c>
      <c r="V73" s="62">
        <f>VLOOKUP(U73,'Начисление очков'!$L$4:$M$68,2,FALSE)</f>
        <v>50</v>
      </c>
      <c r="W73" s="62"/>
      <c r="X73" s="62">
        <f>VLOOKUP(W73,'Начисление очков'!$V$4:$W$68,2,FALSE)</f>
        <v>0</v>
      </c>
      <c r="Y73" s="21">
        <v>24</v>
      </c>
      <c r="Z73" s="21">
        <f>VLOOKUP(Y73,'Начисление очков'!$G$4:$H$68,2,FALSE)</f>
        <v>21</v>
      </c>
      <c r="AA73" s="21">
        <v>16</v>
      </c>
      <c r="AB73" s="21">
        <f>VLOOKUP(AA73,'Начисление очков'!$G$4:$H$68,2,FALSE)</f>
        <v>55</v>
      </c>
      <c r="AC73" s="21">
        <v>15</v>
      </c>
      <c r="AD73" s="21">
        <f>VLOOKUP(AC73,'Начисление очков'!$Q$4:$R$68,2,FALSE)</f>
        <v>19</v>
      </c>
      <c r="AE73" s="21">
        <v>24</v>
      </c>
      <c r="AF73" s="21">
        <f>VLOOKUP(AE73,'Начисление очков'!$B$4:$C$68,2,FALSE)</f>
        <v>35</v>
      </c>
      <c r="AG73" s="21">
        <v>16</v>
      </c>
      <c r="AH73" s="21">
        <f>VLOOKUP(AG73,'Начисление очков'!$G$4:$H$68,2,FALSE)</f>
        <v>55</v>
      </c>
      <c r="AI73" s="21"/>
      <c r="AJ73" s="21">
        <f>VLOOKUP(AI73,'Начисление очков'!$Q$4:$R$68,2,FALSE)</f>
        <v>0</v>
      </c>
      <c r="AK73" s="21"/>
      <c r="AL73" s="21">
        <f>VLOOKUP(AK73,'Начисление очков'!$L$4:$M$68,2,FALSE)</f>
        <v>0</v>
      </c>
      <c r="AM73" s="21"/>
      <c r="AN73" s="21">
        <f>VLOOKUP(AM73,'Начисление очков'!$L$4:$M$68,2,FALSE)</f>
        <v>0</v>
      </c>
      <c r="AO73" s="21"/>
      <c r="AP73" s="21">
        <f>VLOOKUP(AO73,'Начисление очков'!$G$4:$H$68,2,FALSE)</f>
        <v>0</v>
      </c>
      <c r="AQ73" s="21"/>
      <c r="AR73" s="21">
        <f>VLOOKUP(AQ73,'Начисление очков'!$V$4:$W$68,2,FALSE)</f>
        <v>0</v>
      </c>
      <c r="AS73" s="21"/>
      <c r="AT73" s="21">
        <f>VLOOKUP(AS73,'Начисление очков'!$B$4:$C$68,2,FALSE)</f>
        <v>0</v>
      </c>
      <c r="AU73" s="21"/>
      <c r="AV73" s="21">
        <f>VLOOKUP(AU73,'Начисление очков'!$L$4:$M$68,2,FALSE)</f>
        <v>0</v>
      </c>
      <c r="AW73" s="21"/>
      <c r="AX73" s="21">
        <f>VLOOKUP(AW73,'Начисление очков'!$G$4:$H$68,2,FALSE)</f>
        <v>0</v>
      </c>
      <c r="AY73" s="22">
        <f t="shared" ref="AY73:AY136" si="12">AT73+AV73+AX73+AN73+AR73+AP73+AJ73+AH73+AF73+AD73+AB73+Z73+T73+R73+V73+X73+L73+N73+P73+J73-(AS73+AU73+AW73+AM73+AO73+AQ73+AI73+AG73+AE73+AC73+AA73+Y73+S73+Q73+U73+W73+K73+M73+O73+I73)</f>
        <v>170</v>
      </c>
      <c r="AZ73" s="22">
        <v>63</v>
      </c>
      <c r="BA73" s="22">
        <v>315</v>
      </c>
    </row>
    <row r="74" spans="2:53" ht="15.95" customHeight="1">
      <c r="B74" s="28">
        <f t="shared" si="6"/>
        <v>66</v>
      </c>
      <c r="C74" s="19" t="s">
        <v>155</v>
      </c>
      <c r="D74" s="27">
        <f t="shared" si="7"/>
        <v>309</v>
      </c>
      <c r="E74" s="25">
        <f t="shared" si="8"/>
        <v>40</v>
      </c>
      <c r="F74" s="26">
        <f t="shared" si="9"/>
        <v>2</v>
      </c>
      <c r="G74" s="20">
        <f t="shared" si="10"/>
        <v>6</v>
      </c>
      <c r="H74" s="20">
        <f t="shared" si="11"/>
        <v>51.5</v>
      </c>
      <c r="I74" s="21">
        <v>12</v>
      </c>
      <c r="J74" s="21">
        <f>VLOOKUP(I74,'Начисление очков'!$L$4:$M$68,2,FALSE)</f>
        <v>40</v>
      </c>
      <c r="K74" s="62"/>
      <c r="L74" s="62">
        <f>VLOOKUP(K74,'Начисление очков'!$G$4:$H$68,2,FALSE)</f>
        <v>0</v>
      </c>
      <c r="M74" s="62">
        <v>8</v>
      </c>
      <c r="N74" s="62">
        <f>VLOOKUP(M74,'Начисление очков'!$L$4:$M$68,2,FALSE)</f>
        <v>65</v>
      </c>
      <c r="O74" s="62"/>
      <c r="P74" s="62">
        <f>VLOOKUP(O74,'Начисление очков'!$V$4:$W$68,2,FALSE)</f>
        <v>0</v>
      </c>
      <c r="Q74" s="21">
        <v>32</v>
      </c>
      <c r="R74" s="21">
        <f>VLOOKUP(Q74,'Начисление очков'!$B$4:$C$68,2,FALSE)</f>
        <v>30</v>
      </c>
      <c r="S74" s="62"/>
      <c r="T74" s="62">
        <f>VLOOKUP(S74,'Начисление очков'!$G$4:$H$68,2,FALSE)</f>
        <v>0</v>
      </c>
      <c r="U74" s="62"/>
      <c r="V74" s="62">
        <f>VLOOKUP(U74,'Начисление очков'!$L$4:$M$68,2,FALSE)</f>
        <v>0</v>
      </c>
      <c r="W74" s="62"/>
      <c r="X74" s="62">
        <f>VLOOKUP(W74,'Начисление очков'!$V$4:$W$68,2,FALSE)</f>
        <v>0</v>
      </c>
      <c r="Y74" s="21"/>
      <c r="Z74" s="21">
        <f>VLOOKUP(Y74,'Начисление очков'!$G$4:$H$68,2,FALSE)</f>
        <v>0</v>
      </c>
      <c r="AA74" s="21">
        <v>12</v>
      </c>
      <c r="AB74" s="21">
        <f>VLOOKUP(AA74,'Начисление очков'!$G$4:$H$68,2,FALSE)</f>
        <v>65</v>
      </c>
      <c r="AC74" s="21">
        <v>10</v>
      </c>
      <c r="AD74" s="21">
        <f>VLOOKUP(AC74,'Начисление очков'!$Q$4:$R$68,2,FALSE)</f>
        <v>27</v>
      </c>
      <c r="AE74" s="21"/>
      <c r="AF74" s="21">
        <f>VLOOKUP(AE74,'Начисление очков'!$B$4:$C$68,2,FALSE)</f>
        <v>0</v>
      </c>
      <c r="AG74" s="21"/>
      <c r="AH74" s="21">
        <f>VLOOKUP(AG74,'Начисление очков'!$G$4:$H$68,2,FALSE)</f>
        <v>0</v>
      </c>
      <c r="AI74" s="21">
        <v>10</v>
      </c>
      <c r="AJ74" s="21">
        <f>VLOOKUP(AI74,'Начисление очков'!$Q$4:$R$68,2,FALSE)</f>
        <v>27</v>
      </c>
      <c r="AK74" s="21"/>
      <c r="AL74" s="21">
        <f>VLOOKUP(AK74,'Начисление очков'!$L$4:$M$68,2,FALSE)</f>
        <v>0</v>
      </c>
      <c r="AM74" s="21"/>
      <c r="AN74" s="21">
        <f>VLOOKUP(AM74,'Начисление очков'!$L$4:$M$68,2,FALSE)</f>
        <v>0</v>
      </c>
      <c r="AO74" s="21">
        <v>16</v>
      </c>
      <c r="AP74" s="21">
        <f>VLOOKUP(AO74,'Начисление очков'!$G$4:$H$68,2,FALSE)</f>
        <v>55</v>
      </c>
      <c r="AQ74" s="21"/>
      <c r="AR74" s="21">
        <f>VLOOKUP(AQ74,'Начисление очков'!$V$4:$W$68,2,FALSE)</f>
        <v>0</v>
      </c>
      <c r="AS74" s="21"/>
      <c r="AT74" s="21">
        <f>VLOOKUP(AS74,'Начисление очков'!$B$4:$C$68,2,FALSE)</f>
        <v>0</v>
      </c>
      <c r="AU74" s="21"/>
      <c r="AV74" s="21">
        <f>VLOOKUP(AU74,'Начисление очков'!$L$4:$M$68,2,FALSE)</f>
        <v>0</v>
      </c>
      <c r="AW74" s="21"/>
      <c r="AX74" s="21">
        <f>VLOOKUP(AW74,'Начисление очков'!$G$4:$H$68,2,FALSE)</f>
        <v>0</v>
      </c>
      <c r="AY74" s="22">
        <f t="shared" si="12"/>
        <v>209</v>
      </c>
      <c r="AZ74" s="22">
        <v>68</v>
      </c>
      <c r="BA74" s="22">
        <v>269</v>
      </c>
    </row>
    <row r="75" spans="2:53" ht="15.95" customHeight="1">
      <c r="B75" s="28">
        <f t="shared" ref="B75:B138" si="13">B74+1</f>
        <v>67</v>
      </c>
      <c r="C75" s="19" t="s">
        <v>221</v>
      </c>
      <c r="D75" s="27">
        <f t="shared" si="7"/>
        <v>305</v>
      </c>
      <c r="E75" s="25">
        <f t="shared" si="8"/>
        <v>0</v>
      </c>
      <c r="F75" s="26">
        <f t="shared" si="9"/>
        <v>-3</v>
      </c>
      <c r="G75" s="20">
        <f t="shared" si="10"/>
        <v>1</v>
      </c>
      <c r="H75" s="20">
        <f t="shared" si="11"/>
        <v>305</v>
      </c>
      <c r="I75" s="21"/>
      <c r="J75" s="21">
        <f>VLOOKUP(I75,'Начисление очков'!$L$4:$M$68,2,FALSE)</f>
        <v>0</v>
      </c>
      <c r="K75" s="62"/>
      <c r="L75" s="62">
        <f>VLOOKUP(K75,'Начисление очков'!$G$4:$H$68,2,FALSE)</f>
        <v>0</v>
      </c>
      <c r="M75" s="62">
        <v>5</v>
      </c>
      <c r="N75" s="62">
        <f>VLOOKUP(M75,'Начисление очков'!$L$4:$M$68,2,FALSE)</f>
        <v>90</v>
      </c>
      <c r="O75" s="62"/>
      <c r="P75" s="62">
        <f>VLOOKUP(O75,'Начисление очков'!$V$4:$W$68,2,FALSE)</f>
        <v>0</v>
      </c>
      <c r="Q75" s="21"/>
      <c r="R75" s="21">
        <f>VLOOKUP(Q75,'Начисление очков'!$B$4:$C$68,2,FALSE)</f>
        <v>0</v>
      </c>
      <c r="S75" s="62"/>
      <c r="T75" s="62">
        <f>VLOOKUP(S75,'Начисление очков'!$G$4:$H$68,2,FALSE)</f>
        <v>0</v>
      </c>
      <c r="U75" s="62">
        <v>2</v>
      </c>
      <c r="V75" s="62">
        <f>VLOOKUP(U75,'Начисление очков'!$L$4:$M$68,2,FALSE)</f>
        <v>215</v>
      </c>
      <c r="W75" s="62"/>
      <c r="X75" s="62">
        <f>VLOOKUP(W75,'Начисление очков'!$V$4:$W$68,2,FALSE)</f>
        <v>0</v>
      </c>
      <c r="Y75" s="21"/>
      <c r="Z75" s="21">
        <f>VLOOKUP(Y75,'Начисление очков'!$G$4:$H$68,2,FALSE)</f>
        <v>0</v>
      </c>
      <c r="AA75" s="21"/>
      <c r="AB75" s="21">
        <f>VLOOKUP(AA75,'Начисление очков'!$G$4:$H$68,2,FALSE)</f>
        <v>0</v>
      </c>
      <c r="AC75" s="21"/>
      <c r="AD75" s="21">
        <f>VLOOKUP(AC75,'Начисление очков'!$Q$4:$R$68,2,FALSE)</f>
        <v>0</v>
      </c>
      <c r="AE75" s="21"/>
      <c r="AF75" s="21">
        <f>VLOOKUP(AE75,'Начисление очков'!$B$4:$C$68,2,FALSE)</f>
        <v>0</v>
      </c>
      <c r="AG75" s="21"/>
      <c r="AH75" s="21">
        <f>VLOOKUP(AG75,'Начисление очков'!$G$4:$H$68,2,FALSE)</f>
        <v>0</v>
      </c>
      <c r="AI75" s="21"/>
      <c r="AJ75" s="21">
        <f>VLOOKUP(AI75,'Начисление очков'!$Q$4:$R$68,2,FALSE)</f>
        <v>0</v>
      </c>
      <c r="AK75" s="21"/>
      <c r="AL75" s="21">
        <f>VLOOKUP(AK75,'Начисление очков'!$L$4:$M$68,2,FALSE)</f>
        <v>0</v>
      </c>
      <c r="AM75" s="21"/>
      <c r="AN75" s="21">
        <f>VLOOKUP(AM75,'Начисление очков'!$L$4:$M$68,2,FALSE)</f>
        <v>0</v>
      </c>
      <c r="AO75" s="21"/>
      <c r="AP75" s="21">
        <f>VLOOKUP(AO75,'Начисление очков'!$G$4:$H$68,2,FALSE)</f>
        <v>0</v>
      </c>
      <c r="AQ75" s="21"/>
      <c r="AR75" s="21">
        <f>VLOOKUP(AQ75,'Начисление очков'!$V$4:$W$68,2,FALSE)</f>
        <v>0</v>
      </c>
      <c r="AS75" s="21"/>
      <c r="AT75" s="21">
        <f>VLOOKUP(AS75,'Начисление очков'!$B$4:$C$68,2,FALSE)</f>
        <v>0</v>
      </c>
      <c r="AU75" s="21"/>
      <c r="AV75" s="21">
        <f>VLOOKUP(AU75,'Начисление очков'!$L$4:$M$68,2,FALSE)</f>
        <v>0</v>
      </c>
      <c r="AW75" s="21"/>
      <c r="AX75" s="21">
        <f>VLOOKUP(AW75,'Начисление очков'!$G$4:$H$68,2,FALSE)</f>
        <v>0</v>
      </c>
      <c r="AY75" s="22">
        <f t="shared" si="12"/>
        <v>298</v>
      </c>
      <c r="AZ75" s="22">
        <v>64</v>
      </c>
      <c r="BA75" s="22">
        <v>305</v>
      </c>
    </row>
    <row r="76" spans="2:53" ht="15.95" customHeight="1">
      <c r="B76" s="28">
        <f t="shared" si="13"/>
        <v>68</v>
      </c>
      <c r="C76" s="19" t="s">
        <v>160</v>
      </c>
      <c r="D76" s="27">
        <f t="shared" si="7"/>
        <v>300</v>
      </c>
      <c r="E76" s="25">
        <f t="shared" si="8"/>
        <v>0</v>
      </c>
      <c r="F76" s="26">
        <f t="shared" si="9"/>
        <v>-3</v>
      </c>
      <c r="G76" s="20">
        <f t="shared" si="10"/>
        <v>3</v>
      </c>
      <c r="H76" s="20">
        <f t="shared" si="11"/>
        <v>100</v>
      </c>
      <c r="I76" s="21"/>
      <c r="J76" s="21">
        <f>VLOOKUP(I76,'Начисление очков'!$L$4:$M$68,2,FALSE)</f>
        <v>0</v>
      </c>
      <c r="K76" s="62"/>
      <c r="L76" s="62">
        <f>VLOOKUP(K76,'Начисление очков'!$G$4:$H$68,2,FALSE)</f>
        <v>0</v>
      </c>
      <c r="M76" s="62"/>
      <c r="N76" s="62">
        <f>VLOOKUP(M76,'Начисление очков'!$L$4:$M$68,2,FALSE)</f>
        <v>0</v>
      </c>
      <c r="O76" s="62"/>
      <c r="P76" s="62">
        <f>VLOOKUP(O76,'Начисление очков'!$V$4:$W$68,2,FALSE)</f>
        <v>0</v>
      </c>
      <c r="Q76" s="21">
        <v>32</v>
      </c>
      <c r="R76" s="21">
        <f>VLOOKUP(Q76,'Начисление очков'!$B$4:$C$68,2,FALSE)</f>
        <v>30</v>
      </c>
      <c r="S76" s="62"/>
      <c r="T76" s="62">
        <f>VLOOKUP(S76,'Начисление очков'!$G$4:$H$68,2,FALSE)</f>
        <v>0</v>
      </c>
      <c r="U76" s="62"/>
      <c r="V76" s="62">
        <f>VLOOKUP(U76,'Начисление очков'!$L$4:$M$68,2,FALSE)</f>
        <v>0</v>
      </c>
      <c r="W76" s="62"/>
      <c r="X76" s="62">
        <f>VLOOKUP(W76,'Начисление очков'!$V$4:$W$68,2,FALSE)</f>
        <v>0</v>
      </c>
      <c r="Y76" s="21"/>
      <c r="Z76" s="21">
        <f>VLOOKUP(Y76,'Начисление очков'!$G$4:$H$68,2,FALSE)</f>
        <v>0</v>
      </c>
      <c r="AA76" s="21"/>
      <c r="AB76" s="21">
        <f>VLOOKUP(AA76,'Начисление очков'!$G$4:$H$68,2,FALSE)</f>
        <v>0</v>
      </c>
      <c r="AC76" s="21"/>
      <c r="AD76" s="21">
        <f>VLOOKUP(AC76,'Начисление очков'!$Q$4:$R$68,2,FALSE)</f>
        <v>0</v>
      </c>
      <c r="AE76" s="21"/>
      <c r="AF76" s="21">
        <f>VLOOKUP(AE76,'Начисление очков'!$B$4:$C$68,2,FALSE)</f>
        <v>0</v>
      </c>
      <c r="AG76" s="21">
        <v>4</v>
      </c>
      <c r="AH76" s="21">
        <f>VLOOKUP(AG76,'Начисление очков'!$G$4:$H$68,2,FALSE)</f>
        <v>215</v>
      </c>
      <c r="AI76" s="21"/>
      <c r="AJ76" s="21">
        <f>VLOOKUP(AI76,'Начисление очков'!$Q$4:$R$68,2,FALSE)</f>
        <v>0</v>
      </c>
      <c r="AK76" s="21"/>
      <c r="AL76" s="21">
        <f>VLOOKUP(AK76,'Начисление очков'!$L$4:$M$68,2,FALSE)</f>
        <v>0</v>
      </c>
      <c r="AM76" s="21"/>
      <c r="AN76" s="21">
        <f>VLOOKUP(AM76,'Начисление очков'!$L$4:$M$68,2,FALSE)</f>
        <v>0</v>
      </c>
      <c r="AO76" s="21"/>
      <c r="AP76" s="21">
        <f>VLOOKUP(AO76,'Начисление очков'!$G$4:$H$68,2,FALSE)</f>
        <v>0</v>
      </c>
      <c r="AQ76" s="21">
        <v>3</v>
      </c>
      <c r="AR76" s="21">
        <f>VLOOKUP(AQ76,'Начисление очков'!$V$4:$W$68,2,FALSE)</f>
        <v>55</v>
      </c>
      <c r="AS76" s="21"/>
      <c r="AT76" s="21">
        <f>VLOOKUP(AS76,'Начисление очков'!$B$4:$C$68,2,FALSE)</f>
        <v>0</v>
      </c>
      <c r="AU76" s="21"/>
      <c r="AV76" s="21">
        <f>VLOOKUP(AU76,'Начисление очков'!$L$4:$M$68,2,FALSE)</f>
        <v>0</v>
      </c>
      <c r="AW76" s="21"/>
      <c r="AX76" s="21">
        <f>VLOOKUP(AW76,'Начисление очков'!$G$4:$H$68,2,FALSE)</f>
        <v>0</v>
      </c>
      <c r="AY76" s="22">
        <f t="shared" si="12"/>
        <v>261</v>
      </c>
      <c r="AZ76" s="22">
        <v>65</v>
      </c>
      <c r="BA76" s="22">
        <v>300</v>
      </c>
    </row>
    <row r="77" spans="2:53" ht="15.95" customHeight="1">
      <c r="B77" s="28">
        <f t="shared" si="13"/>
        <v>69</v>
      </c>
      <c r="C77" s="19" t="s">
        <v>158</v>
      </c>
      <c r="D77" s="27">
        <f t="shared" si="7"/>
        <v>299</v>
      </c>
      <c r="E77" s="25">
        <f t="shared" si="8"/>
        <v>0</v>
      </c>
      <c r="F77" s="26">
        <f t="shared" si="9"/>
        <v>-3</v>
      </c>
      <c r="G77" s="20">
        <f t="shared" si="10"/>
        <v>4</v>
      </c>
      <c r="H77" s="20">
        <f t="shared" si="11"/>
        <v>74.75</v>
      </c>
      <c r="I77" s="21"/>
      <c r="J77" s="21">
        <f>VLOOKUP(I77,'Начисление очков'!$L$4:$M$68,2,FALSE)</f>
        <v>0</v>
      </c>
      <c r="K77" s="62"/>
      <c r="L77" s="62">
        <f>VLOOKUP(K77,'Начисление очков'!$G$4:$H$68,2,FALSE)</f>
        <v>0</v>
      </c>
      <c r="M77" s="62"/>
      <c r="N77" s="62">
        <f>VLOOKUP(M77,'Начисление очков'!$L$4:$M$68,2,FALSE)</f>
        <v>0</v>
      </c>
      <c r="O77" s="62"/>
      <c r="P77" s="62">
        <f>VLOOKUP(O77,'Начисление очков'!$V$4:$W$68,2,FALSE)</f>
        <v>0</v>
      </c>
      <c r="Q77" s="21"/>
      <c r="R77" s="21">
        <f>VLOOKUP(Q77,'Начисление очков'!$B$4:$C$68,2,FALSE)</f>
        <v>0</v>
      </c>
      <c r="S77" s="62"/>
      <c r="T77" s="62">
        <f>VLOOKUP(S77,'Начисление очков'!$G$4:$H$68,2,FALSE)</f>
        <v>0</v>
      </c>
      <c r="U77" s="62"/>
      <c r="V77" s="62">
        <f>VLOOKUP(U77,'Начисление очков'!$L$4:$M$68,2,FALSE)</f>
        <v>0</v>
      </c>
      <c r="W77" s="62"/>
      <c r="X77" s="62">
        <f>VLOOKUP(W77,'Начисление очков'!$V$4:$W$68,2,FALSE)</f>
        <v>0</v>
      </c>
      <c r="Y77" s="21">
        <v>24</v>
      </c>
      <c r="Z77" s="21">
        <f>VLOOKUP(Y77,'Начисление очков'!$G$4:$H$68,2,FALSE)</f>
        <v>21</v>
      </c>
      <c r="AA77" s="21"/>
      <c r="AB77" s="21">
        <f>VLOOKUP(AA77,'Начисление очков'!$G$4:$H$68,2,FALSE)</f>
        <v>0</v>
      </c>
      <c r="AC77" s="21">
        <v>8</v>
      </c>
      <c r="AD77" s="21">
        <f>VLOOKUP(AC77,'Начисление очков'!$Q$4:$R$68,2,FALSE)</f>
        <v>38</v>
      </c>
      <c r="AE77" s="21"/>
      <c r="AF77" s="21">
        <f>VLOOKUP(AE77,'Начисление очков'!$B$4:$C$68,2,FALSE)</f>
        <v>0</v>
      </c>
      <c r="AG77" s="21">
        <v>8</v>
      </c>
      <c r="AH77" s="21">
        <f>VLOOKUP(AG77,'Начисление очков'!$G$4:$H$68,2,FALSE)</f>
        <v>110</v>
      </c>
      <c r="AI77" s="21"/>
      <c r="AJ77" s="21">
        <f>VLOOKUP(AI77,'Начисление очков'!$Q$4:$R$68,2,FALSE)</f>
        <v>0</v>
      </c>
      <c r="AK77" s="21"/>
      <c r="AL77" s="21">
        <f>VLOOKUP(AK77,'Начисление очков'!$L$4:$M$68,2,FALSE)</f>
        <v>0</v>
      </c>
      <c r="AM77" s="21"/>
      <c r="AN77" s="21">
        <f>VLOOKUP(AM77,'Начисление очков'!$L$4:$M$68,2,FALSE)</f>
        <v>0</v>
      </c>
      <c r="AO77" s="21"/>
      <c r="AP77" s="21">
        <f>VLOOKUP(AO77,'Начисление очков'!$G$4:$H$68,2,FALSE)</f>
        <v>0</v>
      </c>
      <c r="AQ77" s="21">
        <v>1</v>
      </c>
      <c r="AR77" s="21">
        <f>VLOOKUP(AQ77,'Начисление очков'!$V$4:$W$68,2,FALSE)</f>
        <v>130</v>
      </c>
      <c r="AS77" s="21"/>
      <c r="AT77" s="21">
        <f>VLOOKUP(AS77,'Начисление очков'!$B$4:$C$68,2,FALSE)</f>
        <v>0</v>
      </c>
      <c r="AU77" s="21"/>
      <c r="AV77" s="21">
        <f>VLOOKUP(AU77,'Начисление очков'!$L$4:$M$68,2,FALSE)</f>
        <v>0</v>
      </c>
      <c r="AW77" s="21"/>
      <c r="AX77" s="21">
        <f>VLOOKUP(AW77,'Начисление очков'!$G$4:$H$68,2,FALSE)</f>
        <v>0</v>
      </c>
      <c r="AY77" s="22">
        <f t="shared" si="12"/>
        <v>258</v>
      </c>
      <c r="AZ77" s="22">
        <v>66</v>
      </c>
      <c r="BA77" s="22">
        <v>299</v>
      </c>
    </row>
    <row r="78" spans="2:53" ht="15.95" customHeight="1">
      <c r="B78" s="28">
        <f t="shared" si="13"/>
        <v>70</v>
      </c>
      <c r="C78" s="19" t="s">
        <v>182</v>
      </c>
      <c r="D78" s="27">
        <f t="shared" si="7"/>
        <v>282</v>
      </c>
      <c r="E78" s="25">
        <f t="shared" si="8"/>
        <v>65</v>
      </c>
      <c r="F78" s="26">
        <f t="shared" si="9"/>
        <v>10</v>
      </c>
      <c r="G78" s="20">
        <f t="shared" si="10"/>
        <v>5</v>
      </c>
      <c r="H78" s="20">
        <f t="shared" si="11"/>
        <v>56.4</v>
      </c>
      <c r="I78" s="21">
        <v>8</v>
      </c>
      <c r="J78" s="21">
        <f>VLOOKUP(I78,'Начисление очков'!$L$4:$M$68,2,FALSE)</f>
        <v>65</v>
      </c>
      <c r="K78" s="62"/>
      <c r="L78" s="62">
        <f>VLOOKUP(K78,'Начисление очков'!$G$4:$H$68,2,FALSE)</f>
        <v>0</v>
      </c>
      <c r="M78" s="62">
        <v>12</v>
      </c>
      <c r="N78" s="62">
        <f>VLOOKUP(M78,'Начисление очков'!$L$4:$M$68,2,FALSE)</f>
        <v>40</v>
      </c>
      <c r="O78" s="62"/>
      <c r="P78" s="62">
        <f>VLOOKUP(O78,'Начисление очков'!$V$4:$W$68,2,FALSE)</f>
        <v>0</v>
      </c>
      <c r="Q78" s="21">
        <v>24</v>
      </c>
      <c r="R78" s="21">
        <f>VLOOKUP(Q78,'Начисление очков'!$B$4:$C$68,2,FALSE)</f>
        <v>35</v>
      </c>
      <c r="S78" s="62"/>
      <c r="T78" s="62">
        <f>VLOOKUP(S78,'Начисление очков'!$G$4:$H$68,2,FALSE)</f>
        <v>0</v>
      </c>
      <c r="U78" s="62">
        <v>16</v>
      </c>
      <c r="V78" s="62">
        <f>VLOOKUP(U78,'Начисление очков'!$L$4:$M$68,2,FALSE)</f>
        <v>32</v>
      </c>
      <c r="W78" s="62"/>
      <c r="X78" s="62">
        <f>VLOOKUP(W78,'Начисление очков'!$V$4:$W$68,2,FALSE)</f>
        <v>0</v>
      </c>
      <c r="Y78" s="21"/>
      <c r="Z78" s="21">
        <f>VLOOKUP(Y78,'Начисление очков'!$G$4:$H$68,2,FALSE)</f>
        <v>0</v>
      </c>
      <c r="AA78" s="21">
        <v>16</v>
      </c>
      <c r="AB78" s="21">
        <f>VLOOKUP(AA78,'Начисление очков'!$G$4:$H$68,2,FALSE)</f>
        <v>55</v>
      </c>
      <c r="AC78" s="21"/>
      <c r="AD78" s="21">
        <f>VLOOKUP(AC78,'Начисление очков'!$Q$4:$R$68,2,FALSE)</f>
        <v>0</v>
      </c>
      <c r="AE78" s="21"/>
      <c r="AF78" s="21">
        <f>VLOOKUP(AE78,'Начисление очков'!$B$4:$C$68,2,FALSE)</f>
        <v>0</v>
      </c>
      <c r="AG78" s="21">
        <v>16</v>
      </c>
      <c r="AH78" s="21">
        <f>VLOOKUP(AG78,'Начисление очков'!$G$4:$H$68,2,FALSE)</f>
        <v>55</v>
      </c>
      <c r="AI78" s="21"/>
      <c r="AJ78" s="21">
        <f>VLOOKUP(AI78,'Начисление очков'!$Q$4:$R$68,2,FALSE)</f>
        <v>0</v>
      </c>
      <c r="AK78" s="21"/>
      <c r="AL78" s="21">
        <f>VLOOKUP(AK78,'Начисление очков'!$L$4:$M$68,2,FALSE)</f>
        <v>0</v>
      </c>
      <c r="AM78" s="21"/>
      <c r="AN78" s="21">
        <f>VLOOKUP(AM78,'Начисление очков'!$L$4:$M$68,2,FALSE)</f>
        <v>0</v>
      </c>
      <c r="AO78" s="21"/>
      <c r="AP78" s="21">
        <f>VLOOKUP(AO78,'Начисление очков'!$G$4:$H$68,2,FALSE)</f>
        <v>0</v>
      </c>
      <c r="AQ78" s="21"/>
      <c r="AR78" s="21">
        <f>VLOOKUP(AQ78,'Начисление очков'!$V$4:$W$68,2,FALSE)</f>
        <v>0</v>
      </c>
      <c r="AS78" s="21"/>
      <c r="AT78" s="21">
        <f>VLOOKUP(AS78,'Начисление очков'!$B$4:$C$68,2,FALSE)</f>
        <v>0</v>
      </c>
      <c r="AU78" s="21"/>
      <c r="AV78" s="21">
        <f>VLOOKUP(AU78,'Начисление очков'!$L$4:$M$68,2,FALSE)</f>
        <v>0</v>
      </c>
      <c r="AW78" s="21"/>
      <c r="AX78" s="21">
        <f>VLOOKUP(AW78,'Начисление очков'!$G$4:$H$68,2,FALSE)</f>
        <v>0</v>
      </c>
      <c r="AY78" s="22">
        <f t="shared" si="12"/>
        <v>190</v>
      </c>
      <c r="AZ78" s="22">
        <v>80</v>
      </c>
      <c r="BA78" s="22">
        <v>217</v>
      </c>
    </row>
    <row r="79" spans="2:53" ht="15.95" customHeight="1">
      <c r="B79" s="28">
        <f t="shared" si="13"/>
        <v>71</v>
      </c>
      <c r="C79" s="19" t="s">
        <v>43</v>
      </c>
      <c r="D79" s="27">
        <f t="shared" si="7"/>
        <v>270</v>
      </c>
      <c r="E79" s="25">
        <f t="shared" si="8"/>
        <v>0</v>
      </c>
      <c r="F79" s="26">
        <f t="shared" si="9"/>
        <v>-4</v>
      </c>
      <c r="G79" s="20">
        <f t="shared" si="10"/>
        <v>4</v>
      </c>
      <c r="H79" s="20">
        <f t="shared" si="11"/>
        <v>67.5</v>
      </c>
      <c r="I79" s="21"/>
      <c r="J79" s="21">
        <f>VLOOKUP(I79,'Начисление очков'!$L$4:$M$68,2,FALSE)</f>
        <v>0</v>
      </c>
      <c r="K79" s="62"/>
      <c r="L79" s="62">
        <f>VLOOKUP(K79,'Начисление очков'!$G$4:$H$68,2,FALSE)</f>
        <v>0</v>
      </c>
      <c r="M79" s="62"/>
      <c r="N79" s="62">
        <f>VLOOKUP(M79,'Начисление очков'!$L$4:$M$68,2,FALSE)</f>
        <v>0</v>
      </c>
      <c r="O79" s="62"/>
      <c r="P79" s="62">
        <f>VLOOKUP(O79,'Начисление очков'!$V$4:$W$68,2,FALSE)</f>
        <v>0</v>
      </c>
      <c r="Q79" s="21"/>
      <c r="R79" s="21">
        <f>VLOOKUP(Q79,'Начисление очков'!$B$4:$C$68,2,FALSE)</f>
        <v>0</v>
      </c>
      <c r="S79" s="62"/>
      <c r="T79" s="62">
        <f>VLOOKUP(S79,'Начисление очков'!$G$4:$H$68,2,FALSE)</f>
        <v>0</v>
      </c>
      <c r="U79" s="62">
        <v>5</v>
      </c>
      <c r="V79" s="62">
        <f>VLOOKUP(U79,'Начисление очков'!$L$4:$M$68,2,FALSE)</f>
        <v>90</v>
      </c>
      <c r="W79" s="62"/>
      <c r="X79" s="62">
        <f>VLOOKUP(W79,'Начисление очков'!$V$4:$W$68,2,FALSE)</f>
        <v>0</v>
      </c>
      <c r="Y79" s="21"/>
      <c r="Z79" s="21">
        <f>VLOOKUP(Y79,'Начисление очков'!$G$4:$H$68,2,FALSE)</f>
        <v>0</v>
      </c>
      <c r="AA79" s="21"/>
      <c r="AB79" s="21">
        <f>VLOOKUP(AA79,'Начисление очков'!$G$4:$H$68,2,FALSE)</f>
        <v>0</v>
      </c>
      <c r="AC79" s="21"/>
      <c r="AD79" s="21">
        <f>VLOOKUP(AC79,'Начисление очков'!$Q$4:$R$68,2,FALSE)</f>
        <v>0</v>
      </c>
      <c r="AE79" s="21">
        <v>16</v>
      </c>
      <c r="AF79" s="21">
        <f>VLOOKUP(AE79,'Начисление очков'!$B$4:$C$68,2,FALSE)</f>
        <v>90</v>
      </c>
      <c r="AG79" s="21"/>
      <c r="AH79" s="21">
        <f>VLOOKUP(AG79,'Начисление очков'!$G$4:$H$68,2,FALSE)</f>
        <v>0</v>
      </c>
      <c r="AI79" s="21"/>
      <c r="AJ79" s="21">
        <f>VLOOKUP(AI79,'Начисление очков'!$Q$4:$R$68,2,FALSE)</f>
        <v>0</v>
      </c>
      <c r="AK79" s="21"/>
      <c r="AL79" s="21">
        <f>VLOOKUP(AK79,'Начисление очков'!$L$4:$M$68,2,FALSE)</f>
        <v>0</v>
      </c>
      <c r="AM79" s="21"/>
      <c r="AN79" s="21">
        <f>VLOOKUP(AM79,'Начисление очков'!$L$4:$M$68,2,FALSE)</f>
        <v>0</v>
      </c>
      <c r="AO79" s="21"/>
      <c r="AP79" s="21">
        <f>VLOOKUP(AO79,'Начисление очков'!$G$4:$H$68,2,FALSE)</f>
        <v>0</v>
      </c>
      <c r="AQ79" s="21"/>
      <c r="AR79" s="21">
        <f>VLOOKUP(AQ79,'Начисление очков'!$V$4:$W$68,2,FALSE)</f>
        <v>0</v>
      </c>
      <c r="AS79" s="21">
        <v>24</v>
      </c>
      <c r="AT79" s="21">
        <f>VLOOKUP(AS79,'Начисление очков'!$B$4:$C$68,2,FALSE)</f>
        <v>35</v>
      </c>
      <c r="AU79" s="21"/>
      <c r="AV79" s="21">
        <f>VLOOKUP(AU79,'Начисление очков'!$L$4:$M$68,2,FALSE)</f>
        <v>0</v>
      </c>
      <c r="AW79" s="21">
        <v>16</v>
      </c>
      <c r="AX79" s="21">
        <f>VLOOKUP(AW79,'Начисление очков'!$G$4:$H$68,2,FALSE)</f>
        <v>55</v>
      </c>
      <c r="AY79" s="22">
        <f t="shared" si="12"/>
        <v>209</v>
      </c>
      <c r="AZ79" s="22">
        <v>67</v>
      </c>
      <c r="BA79" s="22">
        <v>270</v>
      </c>
    </row>
    <row r="80" spans="2:53" ht="15.95" customHeight="1">
      <c r="B80" s="28">
        <f t="shared" si="13"/>
        <v>72</v>
      </c>
      <c r="C80" s="19" t="s">
        <v>188</v>
      </c>
      <c r="D80" s="27">
        <f t="shared" si="7"/>
        <v>268</v>
      </c>
      <c r="E80" s="25">
        <f t="shared" si="8"/>
        <v>0</v>
      </c>
      <c r="F80" s="26">
        <f t="shared" si="9"/>
        <v>-3</v>
      </c>
      <c r="G80" s="20">
        <f t="shared" si="10"/>
        <v>4</v>
      </c>
      <c r="H80" s="20">
        <f t="shared" si="11"/>
        <v>67</v>
      </c>
      <c r="I80" s="21"/>
      <c r="J80" s="21">
        <f>VLOOKUP(I80,'Начисление очков'!$L$4:$M$68,2,FALSE)</f>
        <v>0</v>
      </c>
      <c r="K80" s="62"/>
      <c r="L80" s="62">
        <f>VLOOKUP(K80,'Начисление очков'!$G$4:$H$68,2,FALSE)</f>
        <v>0</v>
      </c>
      <c r="M80" s="62"/>
      <c r="N80" s="62">
        <f>VLOOKUP(M80,'Начисление очков'!$L$4:$M$68,2,FALSE)</f>
        <v>0</v>
      </c>
      <c r="O80" s="62"/>
      <c r="P80" s="62">
        <f>VLOOKUP(O80,'Начисление очков'!$V$4:$W$68,2,FALSE)</f>
        <v>0</v>
      </c>
      <c r="Q80" s="21">
        <v>16</v>
      </c>
      <c r="R80" s="21">
        <f>VLOOKUP(Q80,'Начисление очков'!$B$4:$C$68,2,FALSE)</f>
        <v>90</v>
      </c>
      <c r="S80" s="62"/>
      <c r="T80" s="62">
        <f>VLOOKUP(S80,'Начисление очков'!$G$4:$H$68,2,FALSE)</f>
        <v>0</v>
      </c>
      <c r="U80" s="62">
        <v>4</v>
      </c>
      <c r="V80" s="62">
        <f>VLOOKUP(U80,'Начисление очков'!$L$4:$M$68,2,FALSE)</f>
        <v>130</v>
      </c>
      <c r="W80" s="62"/>
      <c r="X80" s="62">
        <f>VLOOKUP(W80,'Начисление очков'!$V$4:$W$68,2,FALSE)</f>
        <v>0</v>
      </c>
      <c r="Y80" s="21">
        <v>24</v>
      </c>
      <c r="Z80" s="21">
        <f>VLOOKUP(Y80,'Начисление очков'!$G$4:$H$68,2,FALSE)</f>
        <v>21</v>
      </c>
      <c r="AA80" s="21"/>
      <c r="AB80" s="21">
        <f>VLOOKUP(AA80,'Начисление очков'!$G$4:$H$68,2,FALSE)</f>
        <v>0</v>
      </c>
      <c r="AC80" s="21">
        <v>10</v>
      </c>
      <c r="AD80" s="21">
        <f>VLOOKUP(AC80,'Начисление очков'!$Q$4:$R$68,2,FALSE)</f>
        <v>27</v>
      </c>
      <c r="AE80" s="21"/>
      <c r="AF80" s="21">
        <f>VLOOKUP(AE80,'Начисление очков'!$B$4:$C$68,2,FALSE)</f>
        <v>0</v>
      </c>
      <c r="AG80" s="21"/>
      <c r="AH80" s="21">
        <f>VLOOKUP(AG80,'Начисление очков'!$G$4:$H$68,2,FALSE)</f>
        <v>0</v>
      </c>
      <c r="AI80" s="21"/>
      <c r="AJ80" s="21">
        <f>VLOOKUP(AI80,'Начисление очков'!$Q$4:$R$68,2,FALSE)</f>
        <v>0</v>
      </c>
      <c r="AK80" s="21"/>
      <c r="AL80" s="21">
        <f>VLOOKUP(AK80,'Начисление очков'!$L$4:$M$68,2,FALSE)</f>
        <v>0</v>
      </c>
      <c r="AM80" s="21"/>
      <c r="AN80" s="21">
        <f>VLOOKUP(AM80,'Начисление очков'!$L$4:$M$68,2,FALSE)</f>
        <v>0</v>
      </c>
      <c r="AO80" s="21"/>
      <c r="AP80" s="21">
        <f>VLOOKUP(AO80,'Начисление очков'!$G$4:$H$68,2,FALSE)</f>
        <v>0</v>
      </c>
      <c r="AQ80" s="21"/>
      <c r="AR80" s="21">
        <f>VLOOKUP(AQ80,'Начисление очков'!$V$4:$W$68,2,FALSE)</f>
        <v>0</v>
      </c>
      <c r="AS80" s="21"/>
      <c r="AT80" s="21">
        <f>VLOOKUP(AS80,'Начисление очков'!$B$4:$C$68,2,FALSE)</f>
        <v>0</v>
      </c>
      <c r="AU80" s="21"/>
      <c r="AV80" s="21">
        <f>VLOOKUP(AU80,'Начисление очков'!$L$4:$M$68,2,FALSE)</f>
        <v>0</v>
      </c>
      <c r="AW80" s="21"/>
      <c r="AX80" s="21">
        <f>VLOOKUP(AW80,'Начисление очков'!$G$4:$H$68,2,FALSE)</f>
        <v>0</v>
      </c>
      <c r="AY80" s="22">
        <f t="shared" si="12"/>
        <v>214</v>
      </c>
      <c r="AZ80" s="22">
        <v>69</v>
      </c>
      <c r="BA80" s="22">
        <v>268</v>
      </c>
    </row>
    <row r="81" spans="2:53" ht="15.95" customHeight="1">
      <c r="B81" s="28">
        <f t="shared" si="13"/>
        <v>73</v>
      </c>
      <c r="C81" s="18" t="s">
        <v>10</v>
      </c>
      <c r="D81" s="27">
        <f t="shared" si="7"/>
        <v>266</v>
      </c>
      <c r="E81" s="25">
        <f t="shared" si="8"/>
        <v>40</v>
      </c>
      <c r="F81" s="26">
        <f t="shared" si="9"/>
        <v>5</v>
      </c>
      <c r="G81" s="20">
        <f t="shared" si="10"/>
        <v>7</v>
      </c>
      <c r="H81" s="20">
        <f t="shared" si="11"/>
        <v>38</v>
      </c>
      <c r="I81" s="21">
        <v>12</v>
      </c>
      <c r="J81" s="21">
        <f>VLOOKUP(I81,'Начисление очков'!$L$4:$M$68,2,FALSE)</f>
        <v>40</v>
      </c>
      <c r="K81" s="62"/>
      <c r="L81" s="62">
        <f>VLOOKUP(K81,'Начисление очков'!$G$4:$H$68,2,FALSE)</f>
        <v>0</v>
      </c>
      <c r="M81" s="62"/>
      <c r="N81" s="62">
        <f>VLOOKUP(M81,'Начисление очков'!$L$4:$M$68,2,FALSE)</f>
        <v>0</v>
      </c>
      <c r="O81" s="62"/>
      <c r="P81" s="62">
        <f>VLOOKUP(O81,'Начисление очков'!$V$4:$W$68,2,FALSE)</f>
        <v>0</v>
      </c>
      <c r="Q81" s="21"/>
      <c r="R81" s="21">
        <f>VLOOKUP(Q81,'Начисление очков'!$B$4:$C$68,2,FALSE)</f>
        <v>0</v>
      </c>
      <c r="S81" s="62"/>
      <c r="T81" s="62">
        <f>VLOOKUP(S81,'Начисление очков'!$G$4:$H$68,2,FALSE)</f>
        <v>0</v>
      </c>
      <c r="U81" s="62">
        <v>6</v>
      </c>
      <c r="V81" s="62">
        <f>VLOOKUP(U81,'Начисление очков'!$L$4:$M$68,2,FALSE)</f>
        <v>78</v>
      </c>
      <c r="W81" s="62"/>
      <c r="X81" s="62">
        <f>VLOOKUP(W81,'Начисление очков'!$V$4:$W$68,2,FALSE)</f>
        <v>0</v>
      </c>
      <c r="Y81" s="21">
        <v>16</v>
      </c>
      <c r="Z81" s="21">
        <f>VLOOKUP(Y81,'Начисление очков'!$G$4:$H$68,2,FALSE)</f>
        <v>55</v>
      </c>
      <c r="AA81" s="21"/>
      <c r="AB81" s="21">
        <f>VLOOKUP(AA81,'Начисление очков'!$G$4:$H$68,2,FALSE)</f>
        <v>0</v>
      </c>
      <c r="AC81" s="21"/>
      <c r="AD81" s="21">
        <f>VLOOKUP(AC81,'Начисление очков'!$Q$4:$R$68,2,FALSE)</f>
        <v>0</v>
      </c>
      <c r="AE81" s="21">
        <v>32</v>
      </c>
      <c r="AF81" s="21">
        <f>VLOOKUP(AE81,'Начисление очков'!$B$4:$C$68,2,FALSE)</f>
        <v>30</v>
      </c>
      <c r="AG81" s="21"/>
      <c r="AH81" s="21">
        <f>VLOOKUP(AG81,'Начисление очков'!$G$4:$H$68,2,FALSE)</f>
        <v>0</v>
      </c>
      <c r="AI81" s="21"/>
      <c r="AJ81" s="21">
        <f>VLOOKUP(AI81,'Начисление очков'!$Q$4:$R$68,2,FALSE)</f>
        <v>0</v>
      </c>
      <c r="AK81" s="21"/>
      <c r="AL81" s="21">
        <f>VLOOKUP(AK81,'Начисление очков'!$L$4:$M$68,2,FALSE)</f>
        <v>0</v>
      </c>
      <c r="AM81" s="21"/>
      <c r="AN81" s="21">
        <f>VLOOKUP(AM81,'Начисление очков'!$L$4:$M$68,2,FALSE)</f>
        <v>0</v>
      </c>
      <c r="AO81" s="21"/>
      <c r="AP81" s="21">
        <f>VLOOKUP(AO81,'Начисление очков'!$G$4:$H$68,2,FALSE)</f>
        <v>0</v>
      </c>
      <c r="AQ81" s="21"/>
      <c r="AR81" s="21">
        <f>VLOOKUP(AQ81,'Начисление очков'!$V$4:$W$68,2,FALSE)</f>
        <v>0</v>
      </c>
      <c r="AS81" s="21">
        <v>48</v>
      </c>
      <c r="AT81" s="21">
        <f>VLOOKUP(AS81,'Начисление очков'!$B$4:$C$68,2,FALSE)</f>
        <v>5</v>
      </c>
      <c r="AU81" s="21">
        <v>12</v>
      </c>
      <c r="AV81" s="21">
        <f>VLOOKUP(AU81,'Начисление очков'!$L$4:$M$68,2,FALSE)</f>
        <v>40</v>
      </c>
      <c r="AW81" s="21">
        <v>32</v>
      </c>
      <c r="AX81" s="21">
        <f>VLOOKUP(AW81,'Начисление очков'!$G$4:$H$68,2,FALSE)</f>
        <v>18</v>
      </c>
      <c r="AY81" s="22">
        <f t="shared" si="12"/>
        <v>108</v>
      </c>
      <c r="AZ81" s="22">
        <v>78</v>
      </c>
      <c r="BA81" s="22">
        <v>226</v>
      </c>
    </row>
    <row r="82" spans="2:53" s="17" customFormat="1" ht="15.95" customHeight="1">
      <c r="B82" s="28">
        <f t="shared" si="13"/>
        <v>74</v>
      </c>
      <c r="C82" s="19" t="s">
        <v>39</v>
      </c>
      <c r="D82" s="27">
        <f t="shared" si="7"/>
        <v>255</v>
      </c>
      <c r="E82" s="25">
        <f t="shared" si="8"/>
        <v>0</v>
      </c>
      <c r="F82" s="26">
        <f t="shared" si="9"/>
        <v>-4</v>
      </c>
      <c r="G82" s="20">
        <f t="shared" si="10"/>
        <v>3</v>
      </c>
      <c r="H82" s="20">
        <f t="shared" si="11"/>
        <v>85</v>
      </c>
      <c r="I82" s="21"/>
      <c r="J82" s="21">
        <f>VLOOKUP(I82,'Начисление очков'!$L$4:$M$68,2,FALSE)</f>
        <v>0</v>
      </c>
      <c r="K82" s="62"/>
      <c r="L82" s="62">
        <f>VLOOKUP(K82,'Начисление очков'!$G$4:$H$68,2,FALSE)</f>
        <v>0</v>
      </c>
      <c r="M82" s="62"/>
      <c r="N82" s="62">
        <f>VLOOKUP(M82,'Начисление очков'!$L$4:$M$68,2,FALSE)</f>
        <v>0</v>
      </c>
      <c r="O82" s="62"/>
      <c r="P82" s="62">
        <f>VLOOKUP(O82,'Начисление очков'!$V$4:$W$68,2,FALSE)</f>
        <v>0</v>
      </c>
      <c r="Q82" s="21"/>
      <c r="R82" s="21">
        <f>VLOOKUP(Q82,'Начисление очков'!$B$4:$C$68,2,FALSE)</f>
        <v>0</v>
      </c>
      <c r="S82" s="62"/>
      <c r="T82" s="62">
        <f>VLOOKUP(S82,'Начисление очков'!$G$4:$H$68,2,FALSE)</f>
        <v>0</v>
      </c>
      <c r="U82" s="62"/>
      <c r="V82" s="62">
        <f>VLOOKUP(U82,'Начисление очков'!$L$4:$M$68,2,FALSE)</f>
        <v>0</v>
      </c>
      <c r="W82" s="62"/>
      <c r="X82" s="62">
        <f>VLOOKUP(W82,'Начисление очков'!$V$4:$W$68,2,FALSE)</f>
        <v>0</v>
      </c>
      <c r="Y82" s="21"/>
      <c r="Z82" s="21">
        <f>VLOOKUP(Y82,'Начисление очков'!$G$4:$H$68,2,FALSE)</f>
        <v>0</v>
      </c>
      <c r="AA82" s="21">
        <v>16</v>
      </c>
      <c r="AB82" s="21">
        <f>VLOOKUP(AA82,'Начисление очков'!$G$4:$H$68,2,FALSE)</f>
        <v>55</v>
      </c>
      <c r="AC82" s="21"/>
      <c r="AD82" s="21">
        <f>VLOOKUP(AC82,'Начисление очков'!$Q$4:$R$68,2,FALSE)</f>
        <v>0</v>
      </c>
      <c r="AE82" s="21">
        <v>9</v>
      </c>
      <c r="AF82" s="21">
        <f>VLOOKUP(AE82,'Начисление очков'!$B$4:$C$68,2,FALSE)</f>
        <v>145</v>
      </c>
      <c r="AG82" s="21"/>
      <c r="AH82" s="21">
        <f>VLOOKUP(AG82,'Начисление очков'!$G$4:$H$68,2,FALSE)</f>
        <v>0</v>
      </c>
      <c r="AI82" s="21"/>
      <c r="AJ82" s="21">
        <f>VLOOKUP(AI82,'Начисление очков'!$Q$4:$R$68,2,FALSE)</f>
        <v>0</v>
      </c>
      <c r="AK82" s="21"/>
      <c r="AL82" s="21">
        <f>VLOOKUP(AK82,'Начисление очков'!$L$4:$M$68,2,FALSE)</f>
        <v>0</v>
      </c>
      <c r="AM82" s="21"/>
      <c r="AN82" s="21">
        <f>VLOOKUP(AM82,'Начисление очков'!$L$4:$M$68,2,FALSE)</f>
        <v>0</v>
      </c>
      <c r="AO82" s="21"/>
      <c r="AP82" s="21">
        <f>VLOOKUP(AO82,'Начисление очков'!$G$4:$H$68,2,FALSE)</f>
        <v>0</v>
      </c>
      <c r="AQ82" s="21"/>
      <c r="AR82" s="21">
        <f>VLOOKUP(AQ82,'Начисление очков'!$V$4:$W$68,2,FALSE)</f>
        <v>0</v>
      </c>
      <c r="AS82" s="21"/>
      <c r="AT82" s="21">
        <f>VLOOKUP(AS82,'Начисление очков'!$B$4:$C$68,2,FALSE)</f>
        <v>0</v>
      </c>
      <c r="AU82" s="21"/>
      <c r="AV82" s="21">
        <f>VLOOKUP(AU82,'Начисление очков'!$L$4:$M$68,2,FALSE)</f>
        <v>0</v>
      </c>
      <c r="AW82" s="21">
        <v>16</v>
      </c>
      <c r="AX82" s="21">
        <f>VLOOKUP(AW82,'Начисление очков'!$G$4:$H$68,2,FALSE)</f>
        <v>55</v>
      </c>
      <c r="AY82" s="22">
        <f t="shared" si="12"/>
        <v>214</v>
      </c>
      <c r="AZ82" s="22">
        <v>70</v>
      </c>
      <c r="BA82" s="22">
        <v>255</v>
      </c>
    </row>
    <row r="83" spans="2:53" s="17" customFormat="1" ht="15.95" customHeight="1">
      <c r="B83" s="28">
        <f t="shared" si="13"/>
        <v>75</v>
      </c>
      <c r="C83" s="18" t="s">
        <v>144</v>
      </c>
      <c r="D83" s="27">
        <f t="shared" si="7"/>
        <v>248</v>
      </c>
      <c r="E83" s="25">
        <f t="shared" si="8"/>
        <v>0</v>
      </c>
      <c r="F83" s="26">
        <f t="shared" si="9"/>
        <v>-4</v>
      </c>
      <c r="G83" s="20">
        <f t="shared" si="10"/>
        <v>4</v>
      </c>
      <c r="H83" s="20">
        <f t="shared" si="11"/>
        <v>62</v>
      </c>
      <c r="I83" s="21"/>
      <c r="J83" s="21">
        <f>VLOOKUP(I83,'Начисление очков'!$L$4:$M$68,2,FALSE)</f>
        <v>0</v>
      </c>
      <c r="K83" s="62"/>
      <c r="L83" s="62">
        <f>VLOOKUP(K83,'Начисление очков'!$G$4:$H$68,2,FALSE)</f>
        <v>0</v>
      </c>
      <c r="M83" s="62"/>
      <c r="N83" s="62">
        <f>VLOOKUP(M83,'Начисление очков'!$L$4:$M$68,2,FALSE)</f>
        <v>0</v>
      </c>
      <c r="O83" s="62"/>
      <c r="P83" s="62">
        <f>VLOOKUP(O83,'Начисление очков'!$V$4:$W$68,2,FALSE)</f>
        <v>0</v>
      </c>
      <c r="Q83" s="21"/>
      <c r="R83" s="21">
        <f>VLOOKUP(Q83,'Начисление очков'!$B$4:$C$68,2,FALSE)</f>
        <v>0</v>
      </c>
      <c r="S83" s="62"/>
      <c r="T83" s="62">
        <f>VLOOKUP(S83,'Начисление очков'!$G$4:$H$68,2,FALSE)</f>
        <v>0</v>
      </c>
      <c r="U83" s="62"/>
      <c r="V83" s="62">
        <f>VLOOKUP(U83,'Начисление очков'!$L$4:$M$68,2,FALSE)</f>
        <v>0</v>
      </c>
      <c r="W83" s="62"/>
      <c r="X83" s="62">
        <f>VLOOKUP(W83,'Начисление очков'!$V$4:$W$68,2,FALSE)</f>
        <v>0</v>
      </c>
      <c r="Y83" s="21"/>
      <c r="Z83" s="21">
        <f>VLOOKUP(Y83,'Начисление очков'!$G$4:$H$68,2,FALSE)</f>
        <v>0</v>
      </c>
      <c r="AA83" s="21"/>
      <c r="AB83" s="21">
        <f>VLOOKUP(AA83,'Начисление очков'!$G$4:$H$68,2,FALSE)</f>
        <v>0</v>
      </c>
      <c r="AC83" s="21"/>
      <c r="AD83" s="21">
        <f>VLOOKUP(AC83,'Начисление очков'!$Q$4:$R$68,2,FALSE)</f>
        <v>0</v>
      </c>
      <c r="AE83" s="21">
        <v>24</v>
      </c>
      <c r="AF83" s="21">
        <f>VLOOKUP(AE83,'Начисление очков'!$B$4:$C$68,2,FALSE)</f>
        <v>35</v>
      </c>
      <c r="AG83" s="21"/>
      <c r="AH83" s="21">
        <f>VLOOKUP(AG83,'Начисление очков'!$G$4:$H$68,2,FALSE)</f>
        <v>0</v>
      </c>
      <c r="AI83" s="21"/>
      <c r="AJ83" s="21">
        <f>VLOOKUP(AI83,'Начисление очков'!$Q$4:$R$68,2,FALSE)</f>
        <v>0</v>
      </c>
      <c r="AK83" s="21">
        <v>4</v>
      </c>
      <c r="AL83" s="21">
        <f>VLOOKUP(AK83,'Начисление очков'!$L$4:$M$68,2,FALSE)</f>
        <v>130</v>
      </c>
      <c r="AM83" s="21"/>
      <c r="AN83" s="21">
        <f>VLOOKUP(AM83,'Начисление очков'!$L$4:$M$68,2,FALSE)</f>
        <v>0</v>
      </c>
      <c r="AO83" s="21"/>
      <c r="AP83" s="21">
        <f>VLOOKUP(AO83,'Начисление очков'!$G$4:$H$68,2,FALSE)</f>
        <v>0</v>
      </c>
      <c r="AQ83" s="21"/>
      <c r="AR83" s="21">
        <f>VLOOKUP(AQ83,'Начисление очков'!$V$4:$W$68,2,FALSE)</f>
        <v>0</v>
      </c>
      <c r="AS83" s="21">
        <v>40</v>
      </c>
      <c r="AT83" s="21">
        <f>VLOOKUP(AS83,'Начисление очков'!$B$4:$C$68,2,FALSE)</f>
        <v>5</v>
      </c>
      <c r="AU83" s="21">
        <v>6</v>
      </c>
      <c r="AV83" s="21">
        <f>VLOOKUP(AU83,'Начисление очков'!$L$4:$M$68,2,FALSE)</f>
        <v>78</v>
      </c>
      <c r="AW83" s="21"/>
      <c r="AX83" s="21">
        <f>VLOOKUP(AW83,'Начисление очков'!$G$4:$H$68,2,FALSE)</f>
        <v>0</v>
      </c>
      <c r="AY83" s="22">
        <f t="shared" si="12"/>
        <v>48</v>
      </c>
      <c r="AZ83" s="22">
        <v>71</v>
      </c>
      <c r="BA83" s="22">
        <v>248</v>
      </c>
    </row>
    <row r="84" spans="2:53" s="17" customFormat="1" ht="15.95" customHeight="1">
      <c r="B84" s="28">
        <f t="shared" si="13"/>
        <v>76</v>
      </c>
      <c r="C84" s="19" t="s">
        <v>135</v>
      </c>
      <c r="D84" s="27">
        <f t="shared" si="7"/>
        <v>243</v>
      </c>
      <c r="E84" s="25">
        <f t="shared" si="8"/>
        <v>0</v>
      </c>
      <c r="F84" s="26">
        <f t="shared" si="9"/>
        <v>-4</v>
      </c>
      <c r="G84" s="20">
        <f t="shared" si="10"/>
        <v>4</v>
      </c>
      <c r="H84" s="20">
        <f t="shared" si="11"/>
        <v>60.75</v>
      </c>
      <c r="I84" s="21"/>
      <c r="J84" s="21">
        <f>VLOOKUP(I84,'Начисление очков'!$L$4:$M$68,2,FALSE)</f>
        <v>0</v>
      </c>
      <c r="K84" s="62">
        <v>8</v>
      </c>
      <c r="L84" s="62">
        <f>VLOOKUP(K84,'Начисление очков'!$G$4:$H$68,2,FALSE)</f>
        <v>110</v>
      </c>
      <c r="M84" s="62"/>
      <c r="N84" s="62">
        <f>VLOOKUP(M84,'Начисление очков'!$L$4:$M$68,2,FALSE)</f>
        <v>0</v>
      </c>
      <c r="O84" s="62"/>
      <c r="P84" s="62">
        <f>VLOOKUP(O84,'Начисление очков'!$V$4:$W$68,2,FALSE)</f>
        <v>0</v>
      </c>
      <c r="Q84" s="21">
        <v>32</v>
      </c>
      <c r="R84" s="21">
        <f>VLOOKUP(Q84,'Начисление очков'!$B$4:$C$68,2,FALSE)</f>
        <v>30</v>
      </c>
      <c r="S84" s="62"/>
      <c r="T84" s="62">
        <f>VLOOKUP(S84,'Начисление очков'!$G$4:$H$68,2,FALSE)</f>
        <v>0</v>
      </c>
      <c r="U84" s="62"/>
      <c r="V84" s="62">
        <f>VLOOKUP(U84,'Начисление очков'!$L$4:$M$68,2,FALSE)</f>
        <v>0</v>
      </c>
      <c r="W84" s="62"/>
      <c r="X84" s="62">
        <f>VLOOKUP(W84,'Начисление очков'!$V$4:$W$68,2,FALSE)</f>
        <v>0</v>
      </c>
      <c r="Y84" s="21">
        <v>18</v>
      </c>
      <c r="Z84" s="21">
        <f>VLOOKUP(Y84,'Начисление очков'!$G$4:$H$68,2,FALSE)</f>
        <v>38</v>
      </c>
      <c r="AA84" s="21"/>
      <c r="AB84" s="21">
        <f>VLOOKUP(AA84,'Начисление очков'!$G$4:$H$68,2,FALSE)</f>
        <v>0</v>
      </c>
      <c r="AC84" s="21"/>
      <c r="AD84" s="21">
        <f>VLOOKUP(AC84,'Начисление очков'!$Q$4:$R$68,2,FALSE)</f>
        <v>0</v>
      </c>
      <c r="AE84" s="21">
        <v>32</v>
      </c>
      <c r="AF84" s="21">
        <f>VLOOKUP(AE84,'Начисление очков'!$B$4:$C$68,2,FALSE)</f>
        <v>30</v>
      </c>
      <c r="AG84" s="21"/>
      <c r="AH84" s="21">
        <f>VLOOKUP(AG84,'Начисление очков'!$G$4:$H$68,2,FALSE)</f>
        <v>0</v>
      </c>
      <c r="AI84" s="21"/>
      <c r="AJ84" s="21">
        <f>VLOOKUP(AI84,'Начисление очков'!$Q$4:$R$68,2,FALSE)</f>
        <v>0</v>
      </c>
      <c r="AK84" s="21"/>
      <c r="AL84" s="21">
        <f>VLOOKUP(AK84,'Начисление очков'!$L$4:$M$68,2,FALSE)</f>
        <v>0</v>
      </c>
      <c r="AM84" s="21"/>
      <c r="AN84" s="21">
        <f>VLOOKUP(AM84,'Начисление очков'!$L$4:$M$68,2,FALSE)</f>
        <v>0</v>
      </c>
      <c r="AO84" s="21"/>
      <c r="AP84" s="21">
        <f>VLOOKUP(AO84,'Начисление очков'!$G$4:$H$68,2,FALSE)</f>
        <v>0</v>
      </c>
      <c r="AQ84" s="21"/>
      <c r="AR84" s="21">
        <f>VLOOKUP(AQ84,'Начисление очков'!$V$4:$W$68,2,FALSE)</f>
        <v>0</v>
      </c>
      <c r="AS84" s="21">
        <v>24</v>
      </c>
      <c r="AT84" s="21">
        <f>VLOOKUP(AS84,'Начисление очков'!$B$4:$C$68,2,FALSE)</f>
        <v>35</v>
      </c>
      <c r="AU84" s="21"/>
      <c r="AV84" s="21">
        <f>VLOOKUP(AU84,'Начисление очков'!$L$4:$M$68,2,FALSE)</f>
        <v>0</v>
      </c>
      <c r="AW84" s="21"/>
      <c r="AX84" s="21">
        <f>VLOOKUP(AW84,'Начисление очков'!$G$4:$H$68,2,FALSE)</f>
        <v>0</v>
      </c>
      <c r="AY84" s="22">
        <f t="shared" si="12"/>
        <v>129</v>
      </c>
      <c r="AZ84" s="22">
        <v>72</v>
      </c>
      <c r="BA84" s="22">
        <v>243</v>
      </c>
    </row>
    <row r="85" spans="2:53" s="17" customFormat="1" ht="15.95" customHeight="1">
      <c r="B85" s="28">
        <f t="shared" si="13"/>
        <v>77</v>
      </c>
      <c r="C85" s="19" t="s">
        <v>174</v>
      </c>
      <c r="D85" s="27">
        <f t="shared" si="7"/>
        <v>239</v>
      </c>
      <c r="E85" s="25">
        <f t="shared" si="8"/>
        <v>0</v>
      </c>
      <c r="F85" s="26">
        <f t="shared" si="9"/>
        <v>-4</v>
      </c>
      <c r="G85" s="20">
        <f t="shared" si="10"/>
        <v>3</v>
      </c>
      <c r="H85" s="20">
        <f t="shared" si="11"/>
        <v>79.666666666666671</v>
      </c>
      <c r="I85" s="21"/>
      <c r="J85" s="21">
        <f>VLOOKUP(I85,'Начисление очков'!$L$4:$M$68,2,FALSE)</f>
        <v>0</v>
      </c>
      <c r="K85" s="62"/>
      <c r="L85" s="62">
        <f>VLOOKUP(K85,'Начисление очков'!$G$4:$H$68,2,FALSE)</f>
        <v>0</v>
      </c>
      <c r="M85" s="62"/>
      <c r="N85" s="62">
        <f>VLOOKUP(M85,'Начисление очков'!$L$4:$M$68,2,FALSE)</f>
        <v>0</v>
      </c>
      <c r="O85" s="62"/>
      <c r="P85" s="62">
        <f>VLOOKUP(O85,'Начисление очков'!$V$4:$W$68,2,FALSE)</f>
        <v>0</v>
      </c>
      <c r="Q85" s="21"/>
      <c r="R85" s="21">
        <f>VLOOKUP(Q85,'Начисление очков'!$B$4:$C$68,2,FALSE)</f>
        <v>0</v>
      </c>
      <c r="S85" s="62"/>
      <c r="T85" s="62">
        <f>VLOOKUP(S85,'Начисление очков'!$G$4:$H$68,2,FALSE)</f>
        <v>0</v>
      </c>
      <c r="U85" s="62"/>
      <c r="V85" s="62">
        <f>VLOOKUP(U85,'Начисление очков'!$L$4:$M$68,2,FALSE)</f>
        <v>0</v>
      </c>
      <c r="W85" s="62"/>
      <c r="X85" s="62">
        <f>VLOOKUP(W85,'Начисление очков'!$V$4:$W$68,2,FALSE)</f>
        <v>0</v>
      </c>
      <c r="Y85" s="21"/>
      <c r="Z85" s="21">
        <f>VLOOKUP(Y85,'Начисление очков'!$G$4:$H$68,2,FALSE)</f>
        <v>0</v>
      </c>
      <c r="AA85" s="21"/>
      <c r="AB85" s="21">
        <f>VLOOKUP(AA85,'Начисление очков'!$G$4:$H$68,2,FALSE)</f>
        <v>0</v>
      </c>
      <c r="AC85" s="21">
        <v>2</v>
      </c>
      <c r="AD85" s="21">
        <f>VLOOKUP(AC85,'Начисление очков'!$Q$4:$R$68,2,FALSE)</f>
        <v>130</v>
      </c>
      <c r="AE85" s="21"/>
      <c r="AF85" s="21">
        <f>VLOOKUP(AE85,'Начисление очков'!$B$4:$C$68,2,FALSE)</f>
        <v>0</v>
      </c>
      <c r="AG85" s="21"/>
      <c r="AH85" s="21">
        <f>VLOOKUP(AG85,'Начисление очков'!$G$4:$H$68,2,FALSE)</f>
        <v>0</v>
      </c>
      <c r="AI85" s="21">
        <v>4</v>
      </c>
      <c r="AJ85" s="21">
        <f>VLOOKUP(AI85,'Начисление очков'!$Q$4:$R$68,2,FALSE)</f>
        <v>77</v>
      </c>
      <c r="AK85" s="21"/>
      <c r="AL85" s="21">
        <f>VLOOKUP(AK85,'Начисление очков'!$L$4:$M$68,2,FALSE)</f>
        <v>0</v>
      </c>
      <c r="AM85" s="21"/>
      <c r="AN85" s="21">
        <f>VLOOKUP(AM85,'Начисление очков'!$L$4:$M$68,2,FALSE)</f>
        <v>0</v>
      </c>
      <c r="AO85" s="21"/>
      <c r="AP85" s="21">
        <f>VLOOKUP(AO85,'Начисление очков'!$G$4:$H$68,2,FALSE)</f>
        <v>0</v>
      </c>
      <c r="AQ85" s="21"/>
      <c r="AR85" s="21">
        <f>VLOOKUP(AQ85,'Начисление очков'!$V$4:$W$68,2,FALSE)</f>
        <v>0</v>
      </c>
      <c r="AS85" s="21"/>
      <c r="AT85" s="21">
        <f>VLOOKUP(AS85,'Начисление очков'!$B$4:$C$68,2,FALSE)</f>
        <v>0</v>
      </c>
      <c r="AU85" s="21">
        <v>16</v>
      </c>
      <c r="AV85" s="21">
        <f>VLOOKUP(AU85,'Начисление очков'!$L$4:$M$68,2,FALSE)</f>
        <v>32</v>
      </c>
      <c r="AW85" s="21"/>
      <c r="AX85" s="21">
        <f>VLOOKUP(AW85,'Начисление очков'!$G$4:$H$68,2,FALSE)</f>
        <v>0</v>
      </c>
      <c r="AY85" s="22">
        <f t="shared" si="12"/>
        <v>217</v>
      </c>
      <c r="AZ85" s="22">
        <v>73</v>
      </c>
      <c r="BA85" s="22">
        <v>239</v>
      </c>
    </row>
    <row r="86" spans="2:53" s="17" customFormat="1" ht="15.95" customHeight="1">
      <c r="B86" s="28">
        <f t="shared" si="13"/>
        <v>78</v>
      </c>
      <c r="C86" s="19" t="s">
        <v>159</v>
      </c>
      <c r="D86" s="27">
        <f t="shared" si="7"/>
        <v>239</v>
      </c>
      <c r="E86" s="25">
        <f t="shared" si="8"/>
        <v>0</v>
      </c>
      <c r="F86" s="26">
        <f t="shared" si="9"/>
        <v>-4</v>
      </c>
      <c r="G86" s="20">
        <f t="shared" si="10"/>
        <v>4</v>
      </c>
      <c r="H86" s="20">
        <f t="shared" si="11"/>
        <v>59.75</v>
      </c>
      <c r="I86" s="21"/>
      <c r="J86" s="21">
        <f>VLOOKUP(I86,'Начисление очков'!$L$4:$M$68,2,FALSE)</f>
        <v>0</v>
      </c>
      <c r="K86" s="62"/>
      <c r="L86" s="62">
        <f>VLOOKUP(K86,'Начисление очков'!$G$4:$H$68,2,FALSE)</f>
        <v>0</v>
      </c>
      <c r="M86" s="62">
        <v>6</v>
      </c>
      <c r="N86" s="62">
        <f>VLOOKUP(M86,'Начисление очков'!$L$4:$M$68,2,FALSE)</f>
        <v>78</v>
      </c>
      <c r="O86" s="62"/>
      <c r="P86" s="62">
        <f>VLOOKUP(O86,'Начисление очков'!$V$4:$W$68,2,FALSE)</f>
        <v>0</v>
      </c>
      <c r="Q86" s="21"/>
      <c r="R86" s="21">
        <f>VLOOKUP(Q86,'Начисление очков'!$B$4:$C$68,2,FALSE)</f>
        <v>0</v>
      </c>
      <c r="S86" s="62"/>
      <c r="T86" s="62">
        <f>VLOOKUP(S86,'Начисление очков'!$G$4:$H$68,2,FALSE)</f>
        <v>0</v>
      </c>
      <c r="U86" s="62"/>
      <c r="V86" s="62">
        <f>VLOOKUP(U86,'Начисление очков'!$L$4:$M$68,2,FALSE)</f>
        <v>0</v>
      </c>
      <c r="W86" s="62"/>
      <c r="X86" s="62">
        <f>VLOOKUP(W86,'Начисление очков'!$V$4:$W$68,2,FALSE)</f>
        <v>0</v>
      </c>
      <c r="Y86" s="21">
        <v>17</v>
      </c>
      <c r="Z86" s="21">
        <f>VLOOKUP(Y86,'Начисление очков'!$G$4:$H$68,2,FALSE)</f>
        <v>50</v>
      </c>
      <c r="AA86" s="21"/>
      <c r="AB86" s="21">
        <f>VLOOKUP(AA86,'Начисление очков'!$G$4:$H$68,2,FALSE)</f>
        <v>0</v>
      </c>
      <c r="AC86" s="21">
        <v>12</v>
      </c>
      <c r="AD86" s="21">
        <f>VLOOKUP(AC86,'Начисление очков'!$Q$4:$R$68,2,FALSE)</f>
        <v>23</v>
      </c>
      <c r="AE86" s="21"/>
      <c r="AF86" s="21">
        <f>VLOOKUP(AE86,'Начисление очков'!$B$4:$C$68,2,FALSE)</f>
        <v>0</v>
      </c>
      <c r="AG86" s="21">
        <v>12</v>
      </c>
      <c r="AH86" s="21">
        <f>VLOOKUP(AG86,'Начисление очков'!$G$4:$H$68,2,FALSE)</f>
        <v>65</v>
      </c>
      <c r="AI86" s="21"/>
      <c r="AJ86" s="21">
        <f>VLOOKUP(AI86,'Начисление очков'!$Q$4:$R$68,2,FALSE)</f>
        <v>0</v>
      </c>
      <c r="AK86" s="21"/>
      <c r="AL86" s="21">
        <f>VLOOKUP(AK86,'Начисление очков'!$L$4:$M$68,2,FALSE)</f>
        <v>0</v>
      </c>
      <c r="AM86" s="21"/>
      <c r="AN86" s="21">
        <f>VLOOKUP(AM86,'Начисление очков'!$L$4:$M$68,2,FALSE)</f>
        <v>0</v>
      </c>
      <c r="AO86" s="21"/>
      <c r="AP86" s="21">
        <f>VLOOKUP(AO86,'Начисление очков'!$G$4:$H$68,2,FALSE)</f>
        <v>0</v>
      </c>
      <c r="AQ86" s="21">
        <v>8</v>
      </c>
      <c r="AR86" s="21">
        <f>VLOOKUP(AQ86,'Начисление очков'!$V$4:$W$68,2,FALSE)</f>
        <v>23</v>
      </c>
      <c r="AS86" s="21"/>
      <c r="AT86" s="21">
        <f>VLOOKUP(AS86,'Начисление очков'!$B$4:$C$68,2,FALSE)</f>
        <v>0</v>
      </c>
      <c r="AU86" s="21"/>
      <c r="AV86" s="21">
        <f>VLOOKUP(AU86,'Начисление очков'!$L$4:$M$68,2,FALSE)</f>
        <v>0</v>
      </c>
      <c r="AW86" s="21"/>
      <c r="AX86" s="21">
        <f>VLOOKUP(AW86,'Начисление очков'!$G$4:$H$68,2,FALSE)</f>
        <v>0</v>
      </c>
      <c r="AY86" s="22">
        <f t="shared" si="12"/>
        <v>184</v>
      </c>
      <c r="AZ86" s="22">
        <v>74</v>
      </c>
      <c r="BA86" s="22">
        <v>239</v>
      </c>
    </row>
    <row r="87" spans="2:53" s="17" customFormat="1" ht="15.95" customHeight="1">
      <c r="B87" s="28">
        <f t="shared" si="13"/>
        <v>79</v>
      </c>
      <c r="C87" s="19" t="s">
        <v>65</v>
      </c>
      <c r="D87" s="27">
        <f t="shared" si="7"/>
        <v>238</v>
      </c>
      <c r="E87" s="25">
        <f t="shared" si="8"/>
        <v>0</v>
      </c>
      <c r="F87" s="26">
        <f t="shared" si="9"/>
        <v>-4</v>
      </c>
      <c r="G87" s="20">
        <f t="shared" si="10"/>
        <v>2</v>
      </c>
      <c r="H87" s="20">
        <f t="shared" si="11"/>
        <v>119</v>
      </c>
      <c r="I87" s="21"/>
      <c r="J87" s="21">
        <f>VLOOKUP(I87,'Начисление очков'!$L$4:$M$68,2,FALSE)</f>
        <v>0</v>
      </c>
      <c r="K87" s="62"/>
      <c r="L87" s="62">
        <f>VLOOKUP(K87,'Начисление очков'!$G$4:$H$68,2,FALSE)</f>
        <v>0</v>
      </c>
      <c r="M87" s="62">
        <v>2</v>
      </c>
      <c r="N87" s="62">
        <f>VLOOKUP(M87,'Начисление очков'!$L$4:$M$68,2,FALSE)</f>
        <v>215</v>
      </c>
      <c r="O87" s="62"/>
      <c r="P87" s="62">
        <f>VLOOKUP(O87,'Начисление очков'!$V$4:$W$68,2,FALSE)</f>
        <v>0</v>
      </c>
      <c r="Q87" s="21"/>
      <c r="R87" s="21">
        <f>VLOOKUP(Q87,'Начисление очков'!$B$4:$C$68,2,FALSE)</f>
        <v>0</v>
      </c>
      <c r="S87" s="62"/>
      <c r="T87" s="62">
        <f>VLOOKUP(S87,'Начисление очков'!$G$4:$H$68,2,FALSE)</f>
        <v>0</v>
      </c>
      <c r="U87" s="62"/>
      <c r="V87" s="62">
        <f>VLOOKUP(U87,'Начисление очков'!$L$4:$M$68,2,FALSE)</f>
        <v>0</v>
      </c>
      <c r="W87" s="62"/>
      <c r="X87" s="62">
        <f>VLOOKUP(W87,'Начисление очков'!$V$4:$W$68,2,FALSE)</f>
        <v>0</v>
      </c>
      <c r="Y87" s="21"/>
      <c r="Z87" s="21">
        <f>VLOOKUP(Y87,'Начисление очков'!$G$4:$H$68,2,FALSE)</f>
        <v>0</v>
      </c>
      <c r="AA87" s="21"/>
      <c r="AB87" s="21">
        <f>VLOOKUP(AA87,'Начисление очков'!$G$4:$H$68,2,FALSE)</f>
        <v>0</v>
      </c>
      <c r="AC87" s="21"/>
      <c r="AD87" s="21">
        <f>VLOOKUP(AC87,'Начисление очков'!$Q$4:$R$68,2,FALSE)</f>
        <v>0</v>
      </c>
      <c r="AE87" s="21"/>
      <c r="AF87" s="21">
        <f>VLOOKUP(AE87,'Начисление очков'!$B$4:$C$68,2,FALSE)</f>
        <v>0</v>
      </c>
      <c r="AG87" s="21"/>
      <c r="AH87" s="21">
        <f>VLOOKUP(AG87,'Начисление очков'!$G$4:$H$68,2,FALSE)</f>
        <v>0</v>
      </c>
      <c r="AI87" s="21"/>
      <c r="AJ87" s="21">
        <f>VLOOKUP(AI87,'Начисление очков'!$Q$4:$R$68,2,FALSE)</f>
        <v>0</v>
      </c>
      <c r="AK87" s="21"/>
      <c r="AL87" s="21">
        <f>VLOOKUP(AK87,'Начисление очков'!$L$4:$M$68,2,FALSE)</f>
        <v>0</v>
      </c>
      <c r="AM87" s="21"/>
      <c r="AN87" s="21">
        <f>VLOOKUP(AM87,'Начисление очков'!$L$4:$M$68,2,FALSE)</f>
        <v>0</v>
      </c>
      <c r="AO87" s="21"/>
      <c r="AP87" s="21">
        <f>VLOOKUP(AO87,'Начисление очков'!$G$4:$H$68,2,FALSE)</f>
        <v>0</v>
      </c>
      <c r="AQ87" s="21"/>
      <c r="AR87" s="21">
        <f>VLOOKUP(AQ87,'Начисление очков'!$V$4:$W$68,2,FALSE)</f>
        <v>0</v>
      </c>
      <c r="AS87" s="21">
        <v>48</v>
      </c>
      <c r="AT87" s="21">
        <f>VLOOKUP(AS87,'Начисление очков'!$B$4:$C$68,2,FALSE)</f>
        <v>5</v>
      </c>
      <c r="AU87" s="21"/>
      <c r="AV87" s="21">
        <f>VLOOKUP(AU87,'Начисление очков'!$L$4:$M$68,2,FALSE)</f>
        <v>0</v>
      </c>
      <c r="AW87" s="21">
        <v>32</v>
      </c>
      <c r="AX87" s="21">
        <f>VLOOKUP(AW87,'Начисление очков'!$G$4:$H$68,2,FALSE)</f>
        <v>18</v>
      </c>
      <c r="AY87" s="22">
        <f t="shared" si="12"/>
        <v>156</v>
      </c>
      <c r="AZ87" s="22">
        <v>75</v>
      </c>
      <c r="BA87" s="22">
        <v>238</v>
      </c>
    </row>
    <row r="88" spans="2:53" s="17" customFormat="1" ht="15.95" customHeight="1">
      <c r="B88" s="28">
        <f t="shared" si="13"/>
        <v>80</v>
      </c>
      <c r="C88" s="19" t="s">
        <v>103</v>
      </c>
      <c r="D88" s="27">
        <f t="shared" si="7"/>
        <v>235</v>
      </c>
      <c r="E88" s="25">
        <f t="shared" si="8"/>
        <v>0</v>
      </c>
      <c r="F88" s="26">
        <f t="shared" si="9"/>
        <v>-4</v>
      </c>
      <c r="G88" s="20">
        <f t="shared" si="10"/>
        <v>3</v>
      </c>
      <c r="H88" s="20">
        <f t="shared" si="11"/>
        <v>78.333333333333329</v>
      </c>
      <c r="I88" s="21"/>
      <c r="J88" s="21">
        <f>VLOOKUP(I88,'Начисление очков'!$L$4:$M$68,2,FALSE)</f>
        <v>0</v>
      </c>
      <c r="K88" s="62">
        <v>16</v>
      </c>
      <c r="L88" s="62">
        <f>VLOOKUP(K88,'Начисление очков'!$G$4:$H$68,2,FALSE)</f>
        <v>55</v>
      </c>
      <c r="M88" s="62"/>
      <c r="N88" s="62">
        <f>VLOOKUP(M88,'Начисление очков'!$L$4:$M$68,2,FALSE)</f>
        <v>0</v>
      </c>
      <c r="O88" s="62"/>
      <c r="P88" s="62">
        <f>VLOOKUP(O88,'Начисление очков'!$V$4:$W$68,2,FALSE)</f>
        <v>0</v>
      </c>
      <c r="Q88" s="21"/>
      <c r="R88" s="21">
        <f>VLOOKUP(Q88,'Начисление очков'!$B$4:$C$68,2,FALSE)</f>
        <v>0</v>
      </c>
      <c r="S88" s="62"/>
      <c r="T88" s="62">
        <f>VLOOKUP(S88,'Начисление очков'!$G$4:$H$68,2,FALSE)</f>
        <v>0</v>
      </c>
      <c r="U88" s="62"/>
      <c r="V88" s="62">
        <f>VLOOKUP(U88,'Начисление очков'!$L$4:$M$68,2,FALSE)</f>
        <v>0</v>
      </c>
      <c r="W88" s="62"/>
      <c r="X88" s="62">
        <f>VLOOKUP(W88,'Начисление очков'!$V$4:$W$68,2,FALSE)</f>
        <v>0</v>
      </c>
      <c r="Y88" s="21"/>
      <c r="Z88" s="21">
        <f>VLOOKUP(Y88,'Начисление очков'!$G$4:$H$68,2,FALSE)</f>
        <v>0</v>
      </c>
      <c r="AA88" s="21"/>
      <c r="AB88" s="21">
        <f>VLOOKUP(AA88,'Начисление очков'!$G$4:$H$68,2,FALSE)</f>
        <v>0</v>
      </c>
      <c r="AC88" s="21"/>
      <c r="AD88" s="21">
        <f>VLOOKUP(AC88,'Начисление очков'!$Q$4:$R$68,2,FALSE)</f>
        <v>0</v>
      </c>
      <c r="AE88" s="21">
        <v>24</v>
      </c>
      <c r="AF88" s="21">
        <f>VLOOKUP(AE88,'Начисление очков'!$B$4:$C$68,2,FALSE)</f>
        <v>35</v>
      </c>
      <c r="AG88" s="21"/>
      <c r="AH88" s="21">
        <f>VLOOKUP(AG88,'Начисление очков'!$G$4:$H$68,2,FALSE)</f>
        <v>0</v>
      </c>
      <c r="AI88" s="21"/>
      <c r="AJ88" s="21">
        <f>VLOOKUP(AI88,'Начисление очков'!$Q$4:$R$68,2,FALSE)</f>
        <v>0</v>
      </c>
      <c r="AK88" s="21"/>
      <c r="AL88" s="21">
        <f>VLOOKUP(AK88,'Начисление очков'!$L$4:$M$68,2,FALSE)</f>
        <v>0</v>
      </c>
      <c r="AM88" s="21"/>
      <c r="AN88" s="21">
        <f>VLOOKUP(AM88,'Начисление очков'!$L$4:$M$68,2,FALSE)</f>
        <v>0</v>
      </c>
      <c r="AO88" s="21"/>
      <c r="AP88" s="21">
        <f>VLOOKUP(AO88,'Начисление очков'!$G$4:$H$68,2,FALSE)</f>
        <v>0</v>
      </c>
      <c r="AQ88" s="21"/>
      <c r="AR88" s="21">
        <f>VLOOKUP(AQ88,'Начисление очков'!$V$4:$W$68,2,FALSE)</f>
        <v>0</v>
      </c>
      <c r="AS88" s="21">
        <v>16</v>
      </c>
      <c r="AT88" s="21">
        <f>VLOOKUP(AS88,'Начисление очков'!$B$4:$C$68,2,FALSE)</f>
        <v>90</v>
      </c>
      <c r="AU88" s="21"/>
      <c r="AV88" s="21">
        <f>VLOOKUP(AU88,'Начисление очков'!$L$4:$M$68,2,FALSE)</f>
        <v>0</v>
      </c>
      <c r="AW88" s="21">
        <v>16</v>
      </c>
      <c r="AX88" s="21">
        <f>VLOOKUP(AW88,'Начисление очков'!$G$4:$H$68,2,FALSE)</f>
        <v>55</v>
      </c>
      <c r="AY88" s="22">
        <f t="shared" si="12"/>
        <v>163</v>
      </c>
      <c r="AZ88" s="22">
        <v>76</v>
      </c>
      <c r="BA88" s="22">
        <v>235</v>
      </c>
    </row>
    <row r="89" spans="2:53" s="17" customFormat="1" ht="15.95" customHeight="1">
      <c r="B89" s="28">
        <f t="shared" si="13"/>
        <v>81</v>
      </c>
      <c r="C89" s="19" t="s">
        <v>68</v>
      </c>
      <c r="D89" s="27">
        <f t="shared" si="7"/>
        <v>232</v>
      </c>
      <c r="E89" s="25">
        <f t="shared" si="8"/>
        <v>0</v>
      </c>
      <c r="F89" s="26">
        <f t="shared" si="9"/>
        <v>-4</v>
      </c>
      <c r="G89" s="20">
        <f t="shared" si="10"/>
        <v>5</v>
      </c>
      <c r="H89" s="20">
        <f t="shared" si="11"/>
        <v>46.4</v>
      </c>
      <c r="I89" s="21"/>
      <c r="J89" s="21">
        <f>VLOOKUP(I89,'Начисление очков'!$L$4:$M$68,2,FALSE)</f>
        <v>0</v>
      </c>
      <c r="K89" s="62"/>
      <c r="L89" s="62">
        <f>VLOOKUP(K89,'Начисление очков'!$G$4:$H$68,2,FALSE)</f>
        <v>0</v>
      </c>
      <c r="M89" s="62"/>
      <c r="N89" s="62">
        <f>VLOOKUP(M89,'Начисление очков'!$L$4:$M$68,2,FALSE)</f>
        <v>0</v>
      </c>
      <c r="O89" s="62">
        <v>2</v>
      </c>
      <c r="P89" s="62">
        <f>VLOOKUP(O89,'Начисление очков'!$V$4:$W$68,2,FALSE)</f>
        <v>78</v>
      </c>
      <c r="Q89" s="21">
        <v>20</v>
      </c>
      <c r="R89" s="21">
        <f>VLOOKUP(Q89,'Начисление очков'!$B$4:$C$68,2,FALSE)</f>
        <v>45</v>
      </c>
      <c r="S89" s="62"/>
      <c r="T89" s="62">
        <f>VLOOKUP(S89,'Начисление очков'!$G$4:$H$68,2,FALSE)</f>
        <v>0</v>
      </c>
      <c r="U89" s="62"/>
      <c r="V89" s="62">
        <f>VLOOKUP(U89,'Начисление очков'!$L$4:$M$68,2,FALSE)</f>
        <v>0</v>
      </c>
      <c r="W89" s="62"/>
      <c r="X89" s="62">
        <f>VLOOKUP(W89,'Начисление очков'!$V$4:$W$68,2,FALSE)</f>
        <v>0</v>
      </c>
      <c r="Y89" s="21"/>
      <c r="Z89" s="21">
        <f>VLOOKUP(Y89,'Начисление очков'!$G$4:$H$68,2,FALSE)</f>
        <v>0</v>
      </c>
      <c r="AA89" s="21"/>
      <c r="AB89" s="21">
        <f>VLOOKUP(AA89,'Начисление очков'!$G$4:$H$68,2,FALSE)</f>
        <v>0</v>
      </c>
      <c r="AC89" s="21">
        <v>12</v>
      </c>
      <c r="AD89" s="21">
        <f>VLOOKUP(AC89,'Начисление очков'!$Q$4:$R$68,2,FALSE)</f>
        <v>23</v>
      </c>
      <c r="AE89" s="21">
        <v>32</v>
      </c>
      <c r="AF89" s="21">
        <f>VLOOKUP(AE89,'Начисление очков'!$B$4:$C$68,2,FALSE)</f>
        <v>30</v>
      </c>
      <c r="AG89" s="21"/>
      <c r="AH89" s="21">
        <f>VLOOKUP(AG89,'Начисление очков'!$G$4:$H$68,2,FALSE)</f>
        <v>0</v>
      </c>
      <c r="AI89" s="21"/>
      <c r="AJ89" s="21">
        <f>VLOOKUP(AI89,'Начисление очков'!$Q$4:$R$68,2,FALSE)</f>
        <v>0</v>
      </c>
      <c r="AK89" s="21"/>
      <c r="AL89" s="21">
        <f>VLOOKUP(AK89,'Начисление очков'!$L$4:$M$68,2,FALSE)</f>
        <v>0</v>
      </c>
      <c r="AM89" s="21"/>
      <c r="AN89" s="21">
        <f>VLOOKUP(AM89,'Начисление очков'!$L$4:$M$68,2,FALSE)</f>
        <v>0</v>
      </c>
      <c r="AO89" s="21"/>
      <c r="AP89" s="21">
        <f>VLOOKUP(AO89,'Начисление очков'!$G$4:$H$68,2,FALSE)</f>
        <v>0</v>
      </c>
      <c r="AQ89" s="21"/>
      <c r="AR89" s="21">
        <f>VLOOKUP(AQ89,'Начисление очков'!$V$4:$W$68,2,FALSE)</f>
        <v>0</v>
      </c>
      <c r="AS89" s="21">
        <v>24</v>
      </c>
      <c r="AT89" s="21">
        <f>VLOOKUP(AS89,'Начисление очков'!$B$4:$C$68,2,FALSE)</f>
        <v>35</v>
      </c>
      <c r="AU89" s="21"/>
      <c r="AV89" s="21">
        <f>VLOOKUP(AU89,'Начисление очков'!$L$4:$M$68,2,FALSE)</f>
        <v>0</v>
      </c>
      <c r="AW89" s="21">
        <v>24</v>
      </c>
      <c r="AX89" s="21">
        <f>VLOOKUP(AW89,'Начисление очков'!$G$4:$H$68,2,FALSE)</f>
        <v>21</v>
      </c>
      <c r="AY89" s="22">
        <f t="shared" si="12"/>
        <v>118</v>
      </c>
      <c r="AZ89" s="22">
        <v>77</v>
      </c>
      <c r="BA89" s="22">
        <v>232</v>
      </c>
    </row>
    <row r="90" spans="2:53" s="17" customFormat="1" ht="15.95" customHeight="1">
      <c r="B90" s="28">
        <f t="shared" si="13"/>
        <v>82</v>
      </c>
      <c r="C90" s="19" t="s">
        <v>176</v>
      </c>
      <c r="D90" s="27">
        <f t="shared" si="7"/>
        <v>231</v>
      </c>
      <c r="E90" s="25">
        <f t="shared" si="8"/>
        <v>40</v>
      </c>
      <c r="F90" s="26">
        <f t="shared" si="9"/>
        <v>3</v>
      </c>
      <c r="G90" s="20">
        <f t="shared" si="10"/>
        <v>4</v>
      </c>
      <c r="H90" s="20">
        <f t="shared" si="11"/>
        <v>57.75</v>
      </c>
      <c r="I90" s="21">
        <v>12</v>
      </c>
      <c r="J90" s="21">
        <f>VLOOKUP(I90,'Начисление очков'!$L$4:$M$68,2,FALSE)</f>
        <v>40</v>
      </c>
      <c r="K90" s="62"/>
      <c r="L90" s="62">
        <f>VLOOKUP(K90,'Начисление очков'!$G$4:$H$68,2,FALSE)</f>
        <v>0</v>
      </c>
      <c r="M90" s="62"/>
      <c r="N90" s="62">
        <f>VLOOKUP(M90,'Начисление очков'!$L$4:$M$68,2,FALSE)</f>
        <v>0</v>
      </c>
      <c r="O90" s="62"/>
      <c r="P90" s="62">
        <f>VLOOKUP(O90,'Начисление очков'!$V$4:$W$68,2,FALSE)</f>
        <v>0</v>
      </c>
      <c r="Q90" s="21">
        <v>17</v>
      </c>
      <c r="R90" s="21">
        <f>VLOOKUP(Q90,'Начисление очков'!$B$4:$C$68,2,FALSE)</f>
        <v>80</v>
      </c>
      <c r="S90" s="62"/>
      <c r="T90" s="62">
        <f>VLOOKUP(S90,'Начисление очков'!$G$4:$H$68,2,FALSE)</f>
        <v>0</v>
      </c>
      <c r="U90" s="62"/>
      <c r="V90" s="62">
        <f>VLOOKUP(U90,'Начисление очков'!$L$4:$M$68,2,FALSE)</f>
        <v>0</v>
      </c>
      <c r="W90" s="62"/>
      <c r="X90" s="62">
        <f>VLOOKUP(W90,'Начисление очков'!$V$4:$W$68,2,FALSE)</f>
        <v>0</v>
      </c>
      <c r="Y90" s="21"/>
      <c r="Z90" s="21">
        <f>VLOOKUP(Y90,'Начисление очков'!$G$4:$H$68,2,FALSE)</f>
        <v>0</v>
      </c>
      <c r="AA90" s="21">
        <v>12</v>
      </c>
      <c r="AB90" s="21">
        <f>VLOOKUP(AA90,'Начисление очков'!$G$4:$H$68,2,FALSE)</f>
        <v>65</v>
      </c>
      <c r="AC90" s="21"/>
      <c r="AD90" s="21">
        <f>VLOOKUP(AC90,'Начисление очков'!$Q$4:$R$68,2,FALSE)</f>
        <v>0</v>
      </c>
      <c r="AE90" s="21"/>
      <c r="AF90" s="21">
        <f>VLOOKUP(AE90,'Начисление очков'!$B$4:$C$68,2,FALSE)</f>
        <v>0</v>
      </c>
      <c r="AG90" s="21"/>
      <c r="AH90" s="21">
        <f>VLOOKUP(AG90,'Начисление очков'!$G$4:$H$68,2,FALSE)</f>
        <v>0</v>
      </c>
      <c r="AI90" s="21">
        <v>6</v>
      </c>
      <c r="AJ90" s="21">
        <f>VLOOKUP(AI90,'Начисление очков'!$Q$4:$R$68,2,FALSE)</f>
        <v>46</v>
      </c>
      <c r="AK90" s="21"/>
      <c r="AL90" s="21">
        <f>VLOOKUP(AK90,'Начисление очков'!$L$4:$M$68,2,FALSE)</f>
        <v>0</v>
      </c>
      <c r="AM90" s="21"/>
      <c r="AN90" s="21">
        <f>VLOOKUP(AM90,'Начисление очков'!$L$4:$M$68,2,FALSE)</f>
        <v>0</v>
      </c>
      <c r="AO90" s="21"/>
      <c r="AP90" s="21">
        <f>VLOOKUP(AO90,'Начисление очков'!$G$4:$H$68,2,FALSE)</f>
        <v>0</v>
      </c>
      <c r="AQ90" s="21"/>
      <c r="AR90" s="21">
        <f>VLOOKUP(AQ90,'Начисление очков'!$V$4:$W$68,2,FALSE)</f>
        <v>0</v>
      </c>
      <c r="AS90" s="21"/>
      <c r="AT90" s="21">
        <f>VLOOKUP(AS90,'Начисление очков'!$B$4:$C$68,2,FALSE)</f>
        <v>0</v>
      </c>
      <c r="AU90" s="21"/>
      <c r="AV90" s="21">
        <f>VLOOKUP(AU90,'Начисление очков'!$L$4:$M$68,2,FALSE)</f>
        <v>0</v>
      </c>
      <c r="AW90" s="21"/>
      <c r="AX90" s="21">
        <f>VLOOKUP(AW90,'Начисление очков'!$G$4:$H$68,2,FALSE)</f>
        <v>0</v>
      </c>
      <c r="AY90" s="22">
        <f t="shared" si="12"/>
        <v>184</v>
      </c>
      <c r="AZ90" s="22">
        <v>85</v>
      </c>
      <c r="BA90" s="22">
        <v>191</v>
      </c>
    </row>
    <row r="91" spans="2:53" s="17" customFormat="1" ht="15.95" customHeight="1">
      <c r="B91" s="28">
        <f t="shared" si="13"/>
        <v>83</v>
      </c>
      <c r="C91" s="19" t="s">
        <v>86</v>
      </c>
      <c r="D91" s="27">
        <f t="shared" si="7"/>
        <v>225</v>
      </c>
      <c r="E91" s="25">
        <f t="shared" si="8"/>
        <v>0</v>
      </c>
      <c r="F91" s="26">
        <f t="shared" si="9"/>
        <v>-4</v>
      </c>
      <c r="G91" s="20">
        <f t="shared" si="10"/>
        <v>4</v>
      </c>
      <c r="H91" s="20">
        <f t="shared" si="11"/>
        <v>56.25</v>
      </c>
      <c r="I91" s="21"/>
      <c r="J91" s="21">
        <f>VLOOKUP(I91,'Начисление очков'!$L$4:$M$68,2,FALSE)</f>
        <v>0</v>
      </c>
      <c r="K91" s="62"/>
      <c r="L91" s="62">
        <f>VLOOKUP(K91,'Начисление очков'!$G$4:$H$68,2,FALSE)</f>
        <v>0</v>
      </c>
      <c r="M91" s="62"/>
      <c r="N91" s="62">
        <f>VLOOKUP(M91,'Начисление очков'!$L$4:$M$68,2,FALSE)</f>
        <v>0</v>
      </c>
      <c r="O91" s="62"/>
      <c r="P91" s="62">
        <f>VLOOKUP(O91,'Начисление очков'!$V$4:$W$68,2,FALSE)</f>
        <v>0</v>
      </c>
      <c r="Q91" s="21"/>
      <c r="R91" s="21">
        <f>VLOOKUP(Q91,'Начисление очков'!$B$4:$C$68,2,FALSE)</f>
        <v>0</v>
      </c>
      <c r="S91" s="62"/>
      <c r="T91" s="62">
        <f>VLOOKUP(S91,'Начисление очков'!$G$4:$H$68,2,FALSE)</f>
        <v>0</v>
      </c>
      <c r="U91" s="62"/>
      <c r="V91" s="62">
        <f>VLOOKUP(U91,'Начисление очков'!$L$4:$M$68,2,FALSE)</f>
        <v>0</v>
      </c>
      <c r="W91" s="62"/>
      <c r="X91" s="62">
        <f>VLOOKUP(W91,'Начисление очков'!$V$4:$W$68,2,FALSE)</f>
        <v>0</v>
      </c>
      <c r="Y91" s="21">
        <v>10</v>
      </c>
      <c r="Z91" s="21">
        <f>VLOOKUP(Y91,'Начисление очков'!$G$4:$H$68,2,FALSE)</f>
        <v>75</v>
      </c>
      <c r="AA91" s="21"/>
      <c r="AB91" s="21">
        <f>VLOOKUP(AA91,'Начисление очков'!$G$4:$H$68,2,FALSE)</f>
        <v>0</v>
      </c>
      <c r="AC91" s="21"/>
      <c r="AD91" s="21">
        <f>VLOOKUP(AC91,'Начисление очков'!$Q$4:$R$68,2,FALSE)</f>
        <v>0</v>
      </c>
      <c r="AE91" s="21">
        <v>16</v>
      </c>
      <c r="AF91" s="21">
        <f>VLOOKUP(AE91,'Начисление очков'!$B$4:$C$68,2,FALSE)</f>
        <v>90</v>
      </c>
      <c r="AG91" s="21"/>
      <c r="AH91" s="21">
        <f>VLOOKUP(AG91,'Начисление очков'!$G$4:$H$68,2,FALSE)</f>
        <v>0</v>
      </c>
      <c r="AI91" s="21"/>
      <c r="AJ91" s="21">
        <f>VLOOKUP(AI91,'Начисление очков'!$Q$4:$R$68,2,FALSE)</f>
        <v>0</v>
      </c>
      <c r="AK91" s="21"/>
      <c r="AL91" s="21">
        <f>VLOOKUP(AK91,'Начисление очков'!$L$4:$M$68,2,FALSE)</f>
        <v>0</v>
      </c>
      <c r="AM91" s="21"/>
      <c r="AN91" s="21">
        <f>VLOOKUP(AM91,'Начисление очков'!$L$4:$M$68,2,FALSE)</f>
        <v>0</v>
      </c>
      <c r="AO91" s="21"/>
      <c r="AP91" s="21">
        <f>VLOOKUP(AO91,'Начисление очков'!$G$4:$H$68,2,FALSE)</f>
        <v>0</v>
      </c>
      <c r="AQ91" s="21"/>
      <c r="AR91" s="21">
        <f>VLOOKUP(AQ91,'Начисление очков'!$V$4:$W$68,2,FALSE)</f>
        <v>0</v>
      </c>
      <c r="AS91" s="21">
        <v>48</v>
      </c>
      <c r="AT91" s="21">
        <f>VLOOKUP(AS91,'Начисление очков'!$B$4:$C$68,2,FALSE)</f>
        <v>5</v>
      </c>
      <c r="AU91" s="21"/>
      <c r="AV91" s="21">
        <f>VLOOKUP(AU91,'Начисление очков'!$L$4:$M$68,2,FALSE)</f>
        <v>0</v>
      </c>
      <c r="AW91" s="21">
        <v>16</v>
      </c>
      <c r="AX91" s="21">
        <f>VLOOKUP(AW91,'Начисление очков'!$G$4:$H$68,2,FALSE)</f>
        <v>55</v>
      </c>
      <c r="AY91" s="22">
        <f t="shared" si="12"/>
        <v>135</v>
      </c>
      <c r="AZ91" s="22">
        <v>79</v>
      </c>
      <c r="BA91" s="22">
        <v>225</v>
      </c>
    </row>
    <row r="92" spans="2:53" s="17" customFormat="1" ht="15.95" customHeight="1">
      <c r="B92" s="28">
        <f t="shared" si="13"/>
        <v>84</v>
      </c>
      <c r="C92" s="19" t="s">
        <v>261</v>
      </c>
      <c r="D92" s="27">
        <f t="shared" si="7"/>
        <v>215</v>
      </c>
      <c r="E92" s="25">
        <f t="shared" si="8"/>
        <v>215</v>
      </c>
      <c r="F92" s="26" t="str">
        <f t="shared" si="9"/>
        <v xml:space="preserve"> </v>
      </c>
      <c r="G92" s="20">
        <f t="shared" si="10"/>
        <v>1</v>
      </c>
      <c r="H92" s="20">
        <f t="shared" si="11"/>
        <v>215</v>
      </c>
      <c r="I92" s="21">
        <v>2</v>
      </c>
      <c r="J92" s="21">
        <f>VLOOKUP(I92,'Начисление очков'!$L$4:$M$68,2,FALSE)</f>
        <v>215</v>
      </c>
      <c r="K92" s="62"/>
      <c r="L92" s="62">
        <f>VLOOKUP(K92,'Начисление очков'!$G$4:$H$68,2,FALSE)</f>
        <v>0</v>
      </c>
      <c r="M92" s="62"/>
      <c r="N92" s="62">
        <f>VLOOKUP(M92,'Начисление очков'!$L$4:$M$68,2,FALSE)</f>
        <v>0</v>
      </c>
      <c r="O92" s="62"/>
      <c r="P92" s="62">
        <f>VLOOKUP(O92,'Начисление очков'!$V$4:$W$68,2,FALSE)</f>
        <v>0</v>
      </c>
      <c r="Q92" s="21"/>
      <c r="R92" s="21">
        <f>VLOOKUP(Q92,'Начисление очков'!$B$4:$C$68,2,FALSE)</f>
        <v>0</v>
      </c>
      <c r="S92" s="62"/>
      <c r="T92" s="62">
        <f>VLOOKUP(S92,'Начисление очков'!$G$4:$H$68,2,FALSE)</f>
        <v>0</v>
      </c>
      <c r="U92" s="62"/>
      <c r="V92" s="62">
        <f>VLOOKUP(U92,'Начисление очков'!$L$4:$M$68,2,FALSE)</f>
        <v>0</v>
      </c>
      <c r="W92" s="62"/>
      <c r="X92" s="62">
        <f>VLOOKUP(W92,'Начисление очков'!$V$4:$W$68,2,FALSE)</f>
        <v>0</v>
      </c>
      <c r="Y92" s="21"/>
      <c r="Z92" s="21">
        <f>VLOOKUP(Y92,'Начисление очков'!$G$4:$H$68,2,FALSE)</f>
        <v>0</v>
      </c>
      <c r="AA92" s="21"/>
      <c r="AB92" s="21">
        <f>VLOOKUP(AA92,'Начисление очков'!$G$4:$H$68,2,FALSE)</f>
        <v>0</v>
      </c>
      <c r="AC92" s="21"/>
      <c r="AD92" s="21">
        <f>VLOOKUP(AC92,'Начисление очков'!$Q$4:$R$68,2,FALSE)</f>
        <v>0</v>
      </c>
      <c r="AE92" s="21"/>
      <c r="AF92" s="21">
        <f>VLOOKUP(AE92,'Начисление очков'!$B$4:$C$68,2,FALSE)</f>
        <v>0</v>
      </c>
      <c r="AG92" s="21"/>
      <c r="AH92" s="21">
        <f>VLOOKUP(AG92,'Начисление очков'!$G$4:$H$68,2,FALSE)</f>
        <v>0</v>
      </c>
      <c r="AI92" s="21"/>
      <c r="AJ92" s="21">
        <f>VLOOKUP(AI92,'Начисление очков'!$Q$4:$R$68,2,FALSE)</f>
        <v>0</v>
      </c>
      <c r="AK92" s="21"/>
      <c r="AL92" s="21">
        <f>VLOOKUP(AK92,'Начисление очков'!$L$4:$M$68,2,FALSE)</f>
        <v>0</v>
      </c>
      <c r="AM92" s="21"/>
      <c r="AN92" s="21">
        <f>VLOOKUP(AM92,'Начисление очков'!$L$4:$M$68,2,FALSE)</f>
        <v>0</v>
      </c>
      <c r="AO92" s="21"/>
      <c r="AP92" s="21">
        <f>VLOOKUP(AO92,'Начисление очков'!$G$4:$H$68,2,FALSE)</f>
        <v>0</v>
      </c>
      <c r="AQ92" s="21"/>
      <c r="AR92" s="21">
        <f>VLOOKUP(AQ92,'Начисление очков'!$V$4:$W$68,2,FALSE)</f>
        <v>0</v>
      </c>
      <c r="AS92" s="21"/>
      <c r="AT92" s="21">
        <f>VLOOKUP(AS92,'Начисление очков'!$B$4:$C$68,2,FALSE)</f>
        <v>0</v>
      </c>
      <c r="AU92" s="21"/>
      <c r="AV92" s="21">
        <f>VLOOKUP(AU92,'Начисление очков'!$L$4:$M$68,2,FALSE)</f>
        <v>0</v>
      </c>
      <c r="AW92" s="21"/>
      <c r="AX92" s="21">
        <f>VLOOKUP(AW92,'Начисление очков'!$G$4:$H$68,2,FALSE)</f>
        <v>0</v>
      </c>
      <c r="AY92" s="22">
        <f t="shared" si="12"/>
        <v>213</v>
      </c>
      <c r="AZ92" s="22"/>
      <c r="BA92" s="22">
        <v>0</v>
      </c>
    </row>
    <row r="93" spans="2:53" s="17" customFormat="1" ht="15.95" customHeight="1">
      <c r="B93" s="28">
        <f t="shared" si="13"/>
        <v>85</v>
      </c>
      <c r="C93" s="19" t="s">
        <v>260</v>
      </c>
      <c r="D93" s="27">
        <f t="shared" si="7"/>
        <v>215</v>
      </c>
      <c r="E93" s="25">
        <f t="shared" si="8"/>
        <v>215</v>
      </c>
      <c r="F93" s="26" t="str">
        <f t="shared" si="9"/>
        <v xml:space="preserve"> </v>
      </c>
      <c r="G93" s="20">
        <f t="shared" si="10"/>
        <v>1</v>
      </c>
      <c r="H93" s="20">
        <f t="shared" si="11"/>
        <v>215</v>
      </c>
      <c r="I93" s="21">
        <v>2</v>
      </c>
      <c r="J93" s="21">
        <f>VLOOKUP(I93,'Начисление очков'!$L$4:$M$68,2,FALSE)</f>
        <v>215</v>
      </c>
      <c r="K93" s="62"/>
      <c r="L93" s="62">
        <f>VLOOKUP(K93,'Начисление очков'!$G$4:$H$68,2,FALSE)</f>
        <v>0</v>
      </c>
      <c r="M93" s="62"/>
      <c r="N93" s="62">
        <f>VLOOKUP(M93,'Начисление очков'!$L$4:$M$68,2,FALSE)</f>
        <v>0</v>
      </c>
      <c r="O93" s="62"/>
      <c r="P93" s="62">
        <f>VLOOKUP(O93,'Начисление очков'!$V$4:$W$68,2,FALSE)</f>
        <v>0</v>
      </c>
      <c r="Q93" s="21"/>
      <c r="R93" s="21">
        <f>VLOOKUP(Q93,'Начисление очков'!$B$4:$C$68,2,FALSE)</f>
        <v>0</v>
      </c>
      <c r="S93" s="62"/>
      <c r="T93" s="62">
        <f>VLOOKUP(S93,'Начисление очков'!$G$4:$H$68,2,FALSE)</f>
        <v>0</v>
      </c>
      <c r="U93" s="62"/>
      <c r="V93" s="62">
        <f>VLOOKUP(U93,'Начисление очков'!$L$4:$M$68,2,FALSE)</f>
        <v>0</v>
      </c>
      <c r="W93" s="62"/>
      <c r="X93" s="62">
        <f>VLOOKUP(W93,'Начисление очков'!$V$4:$W$68,2,FALSE)</f>
        <v>0</v>
      </c>
      <c r="Y93" s="21"/>
      <c r="Z93" s="21">
        <f>VLOOKUP(Y93,'Начисление очков'!$G$4:$H$68,2,FALSE)</f>
        <v>0</v>
      </c>
      <c r="AA93" s="21"/>
      <c r="AB93" s="21">
        <f>VLOOKUP(AA93,'Начисление очков'!$G$4:$H$68,2,FALSE)</f>
        <v>0</v>
      </c>
      <c r="AC93" s="21"/>
      <c r="AD93" s="21">
        <f>VLOOKUP(AC93,'Начисление очков'!$Q$4:$R$68,2,FALSE)</f>
        <v>0</v>
      </c>
      <c r="AE93" s="21"/>
      <c r="AF93" s="21">
        <f>VLOOKUP(AE93,'Начисление очков'!$B$4:$C$68,2,FALSE)</f>
        <v>0</v>
      </c>
      <c r="AG93" s="21"/>
      <c r="AH93" s="21">
        <f>VLOOKUP(AG93,'Начисление очков'!$G$4:$H$68,2,FALSE)</f>
        <v>0</v>
      </c>
      <c r="AI93" s="21"/>
      <c r="AJ93" s="21">
        <f>VLOOKUP(AI93,'Начисление очков'!$Q$4:$R$68,2,FALSE)</f>
        <v>0</v>
      </c>
      <c r="AK93" s="21"/>
      <c r="AL93" s="21">
        <f>VLOOKUP(AK93,'Начисление очков'!$L$4:$M$68,2,FALSE)</f>
        <v>0</v>
      </c>
      <c r="AM93" s="21"/>
      <c r="AN93" s="21">
        <f>VLOOKUP(AM93,'Начисление очков'!$L$4:$M$68,2,FALSE)</f>
        <v>0</v>
      </c>
      <c r="AO93" s="21"/>
      <c r="AP93" s="21">
        <f>VLOOKUP(AO93,'Начисление очков'!$G$4:$H$68,2,FALSE)</f>
        <v>0</v>
      </c>
      <c r="AQ93" s="21"/>
      <c r="AR93" s="21">
        <f>VLOOKUP(AQ93,'Начисление очков'!$V$4:$W$68,2,FALSE)</f>
        <v>0</v>
      </c>
      <c r="AS93" s="21"/>
      <c r="AT93" s="21">
        <f>VLOOKUP(AS93,'Начисление очков'!$B$4:$C$68,2,FALSE)</f>
        <v>0</v>
      </c>
      <c r="AU93" s="21"/>
      <c r="AV93" s="21">
        <f>VLOOKUP(AU93,'Начисление очков'!$L$4:$M$68,2,FALSE)</f>
        <v>0</v>
      </c>
      <c r="AW93" s="21"/>
      <c r="AX93" s="21">
        <f>VLOOKUP(AW93,'Начисление очков'!$G$4:$H$68,2,FALSE)</f>
        <v>0</v>
      </c>
      <c r="AY93" s="22">
        <f t="shared" si="12"/>
        <v>213</v>
      </c>
      <c r="AZ93" s="22"/>
      <c r="BA93" s="22">
        <v>0</v>
      </c>
    </row>
    <row r="94" spans="2:53" s="17" customFormat="1" ht="15.95" customHeight="1">
      <c r="B94" s="28">
        <f t="shared" si="13"/>
        <v>86</v>
      </c>
      <c r="C94" s="19" t="s">
        <v>210</v>
      </c>
      <c r="D94" s="27">
        <f t="shared" si="7"/>
        <v>208</v>
      </c>
      <c r="E94" s="25">
        <f t="shared" si="8"/>
        <v>0</v>
      </c>
      <c r="F94" s="26">
        <f t="shared" si="9"/>
        <v>-5</v>
      </c>
      <c r="G94" s="20">
        <f t="shared" si="10"/>
        <v>2</v>
      </c>
      <c r="H94" s="20">
        <f t="shared" si="11"/>
        <v>104</v>
      </c>
      <c r="I94" s="21"/>
      <c r="J94" s="21">
        <f>VLOOKUP(I94,'Начисление очков'!$L$4:$M$68,2,FALSE)</f>
        <v>0</v>
      </c>
      <c r="K94" s="62">
        <v>10</v>
      </c>
      <c r="L94" s="62">
        <f>VLOOKUP(K94,'Начисление очков'!$G$4:$H$68,2,FALSE)</f>
        <v>75</v>
      </c>
      <c r="M94" s="62"/>
      <c r="N94" s="62">
        <f>VLOOKUP(M94,'Начисление очков'!$L$4:$M$68,2,FALSE)</f>
        <v>0</v>
      </c>
      <c r="O94" s="62"/>
      <c r="P94" s="62">
        <f>VLOOKUP(O94,'Начисление очков'!$V$4:$W$68,2,FALSE)</f>
        <v>0</v>
      </c>
      <c r="Q94" s="21"/>
      <c r="R94" s="21">
        <f>VLOOKUP(Q94,'Начисление очков'!$B$4:$C$68,2,FALSE)</f>
        <v>0</v>
      </c>
      <c r="S94" s="62"/>
      <c r="T94" s="62">
        <f>VLOOKUP(S94,'Начисление очков'!$G$4:$H$68,2,FALSE)</f>
        <v>0</v>
      </c>
      <c r="U94" s="62">
        <v>6</v>
      </c>
      <c r="V94" s="62">
        <f>VLOOKUP(U94,'Начисление очков'!$L$4:$M$68,2,FALSE)</f>
        <v>78</v>
      </c>
      <c r="W94" s="62"/>
      <c r="X94" s="62">
        <f>VLOOKUP(W94,'Начисление очков'!$V$4:$W$68,2,FALSE)</f>
        <v>0</v>
      </c>
      <c r="Y94" s="21">
        <v>16</v>
      </c>
      <c r="Z94" s="21">
        <f>VLOOKUP(Y94,'Начисление очков'!$G$4:$H$68,2,FALSE)</f>
        <v>55</v>
      </c>
      <c r="AA94" s="21"/>
      <c r="AB94" s="21">
        <f>VLOOKUP(AA94,'Начисление очков'!$G$4:$H$68,2,FALSE)</f>
        <v>0</v>
      </c>
      <c r="AC94" s="21"/>
      <c r="AD94" s="21">
        <f>VLOOKUP(AC94,'Начисление очков'!$Q$4:$R$68,2,FALSE)</f>
        <v>0</v>
      </c>
      <c r="AE94" s="21"/>
      <c r="AF94" s="21">
        <f>VLOOKUP(AE94,'Начисление очков'!$B$4:$C$68,2,FALSE)</f>
        <v>0</v>
      </c>
      <c r="AG94" s="21"/>
      <c r="AH94" s="21">
        <f>VLOOKUP(AG94,'Начисление очков'!$G$4:$H$68,2,FALSE)</f>
        <v>0</v>
      </c>
      <c r="AI94" s="21"/>
      <c r="AJ94" s="21">
        <f>VLOOKUP(AI94,'Начисление очков'!$Q$4:$R$68,2,FALSE)</f>
        <v>0</v>
      </c>
      <c r="AK94" s="21"/>
      <c r="AL94" s="21">
        <f>VLOOKUP(AK94,'Начисление очков'!$L$4:$M$68,2,FALSE)</f>
        <v>0</v>
      </c>
      <c r="AM94" s="21"/>
      <c r="AN94" s="21">
        <f>VLOOKUP(AM94,'Начисление очков'!$L$4:$M$68,2,FALSE)</f>
        <v>0</v>
      </c>
      <c r="AO94" s="21"/>
      <c r="AP94" s="21">
        <f>VLOOKUP(AO94,'Начисление очков'!$G$4:$H$68,2,FALSE)</f>
        <v>0</v>
      </c>
      <c r="AQ94" s="21"/>
      <c r="AR94" s="21">
        <f>VLOOKUP(AQ94,'Начисление очков'!$V$4:$W$68,2,FALSE)</f>
        <v>0</v>
      </c>
      <c r="AS94" s="21"/>
      <c r="AT94" s="21">
        <f>VLOOKUP(AS94,'Начисление очков'!$B$4:$C$68,2,FALSE)</f>
        <v>0</v>
      </c>
      <c r="AU94" s="21"/>
      <c r="AV94" s="21">
        <f>VLOOKUP(AU94,'Начисление очков'!$L$4:$M$68,2,FALSE)</f>
        <v>0</v>
      </c>
      <c r="AW94" s="21"/>
      <c r="AX94" s="21">
        <f>VLOOKUP(AW94,'Начисление очков'!$G$4:$H$68,2,FALSE)</f>
        <v>0</v>
      </c>
      <c r="AY94" s="22">
        <f t="shared" si="12"/>
        <v>176</v>
      </c>
      <c r="AZ94" s="22">
        <v>81</v>
      </c>
      <c r="BA94" s="22">
        <v>208</v>
      </c>
    </row>
    <row r="95" spans="2:53" s="17" customFormat="1" ht="15.95" customHeight="1">
      <c r="B95" s="28">
        <f t="shared" si="13"/>
        <v>87</v>
      </c>
      <c r="C95" s="19" t="s">
        <v>87</v>
      </c>
      <c r="D95" s="27">
        <f t="shared" si="7"/>
        <v>206</v>
      </c>
      <c r="E95" s="25">
        <f t="shared" si="8"/>
        <v>0</v>
      </c>
      <c r="F95" s="26">
        <f t="shared" si="9"/>
        <v>-5</v>
      </c>
      <c r="G95" s="20">
        <f t="shared" si="10"/>
        <v>3</v>
      </c>
      <c r="H95" s="20">
        <f t="shared" si="11"/>
        <v>68.666666666666671</v>
      </c>
      <c r="I95" s="21"/>
      <c r="J95" s="21">
        <f>VLOOKUP(I95,'Начисление очков'!$L$4:$M$68,2,FALSE)</f>
        <v>0</v>
      </c>
      <c r="K95" s="62"/>
      <c r="L95" s="62">
        <f>VLOOKUP(K95,'Начисление очков'!$G$4:$H$68,2,FALSE)</f>
        <v>0</v>
      </c>
      <c r="M95" s="62"/>
      <c r="N95" s="62">
        <f>VLOOKUP(M95,'Начисление очков'!$L$4:$M$68,2,FALSE)</f>
        <v>0</v>
      </c>
      <c r="O95" s="62"/>
      <c r="P95" s="62">
        <f>VLOOKUP(O95,'Начисление очков'!$V$4:$W$68,2,FALSE)</f>
        <v>0</v>
      </c>
      <c r="Q95" s="21"/>
      <c r="R95" s="21">
        <f>VLOOKUP(Q95,'Начисление очков'!$B$4:$C$68,2,FALSE)</f>
        <v>0</v>
      </c>
      <c r="S95" s="62">
        <v>8</v>
      </c>
      <c r="T95" s="62">
        <f>VLOOKUP(S95,'Начисление очков'!$G$4:$H$68,2,FALSE)</f>
        <v>110</v>
      </c>
      <c r="U95" s="62"/>
      <c r="V95" s="62">
        <f>VLOOKUP(U95,'Начисление очков'!$L$4:$M$68,2,FALSE)</f>
        <v>0</v>
      </c>
      <c r="W95" s="62"/>
      <c r="X95" s="62">
        <f>VLOOKUP(W95,'Начисление очков'!$V$4:$W$68,2,FALSE)</f>
        <v>0</v>
      </c>
      <c r="Y95" s="21"/>
      <c r="Z95" s="21">
        <f>VLOOKUP(Y95,'Начисление очков'!$G$4:$H$68,2,FALSE)</f>
        <v>0</v>
      </c>
      <c r="AA95" s="21"/>
      <c r="AB95" s="21">
        <f>VLOOKUP(AA95,'Начисление очков'!$G$4:$H$68,2,FALSE)</f>
        <v>0</v>
      </c>
      <c r="AC95" s="21"/>
      <c r="AD95" s="21">
        <f>VLOOKUP(AC95,'Начисление очков'!$Q$4:$R$68,2,FALSE)</f>
        <v>0</v>
      </c>
      <c r="AE95" s="21"/>
      <c r="AF95" s="21">
        <f>VLOOKUP(AE95,'Начисление очков'!$B$4:$C$68,2,FALSE)</f>
        <v>0</v>
      </c>
      <c r="AG95" s="21"/>
      <c r="AH95" s="21">
        <f>VLOOKUP(AG95,'Начисление очков'!$G$4:$H$68,2,FALSE)</f>
        <v>0</v>
      </c>
      <c r="AI95" s="21"/>
      <c r="AJ95" s="21">
        <f>VLOOKUP(AI95,'Начисление очков'!$Q$4:$R$68,2,FALSE)</f>
        <v>0</v>
      </c>
      <c r="AK95" s="21"/>
      <c r="AL95" s="21">
        <f>VLOOKUP(AK95,'Начисление очков'!$L$4:$M$68,2,FALSE)</f>
        <v>0</v>
      </c>
      <c r="AM95" s="21"/>
      <c r="AN95" s="21">
        <f>VLOOKUP(AM95,'Начисление очков'!$L$4:$M$68,2,FALSE)</f>
        <v>0</v>
      </c>
      <c r="AO95" s="21"/>
      <c r="AP95" s="21">
        <f>VLOOKUP(AO95,'Начисление очков'!$G$4:$H$68,2,FALSE)</f>
        <v>0</v>
      </c>
      <c r="AQ95" s="21">
        <v>2</v>
      </c>
      <c r="AR95" s="21">
        <f>VLOOKUP(AQ95,'Начисление очков'!$V$4:$W$68,2,FALSE)</f>
        <v>78</v>
      </c>
      <c r="AS95" s="21"/>
      <c r="AT95" s="21">
        <f>VLOOKUP(AS95,'Начисление очков'!$B$4:$C$68,2,FALSE)</f>
        <v>0</v>
      </c>
      <c r="AU95" s="21"/>
      <c r="AV95" s="21">
        <f>VLOOKUP(AU95,'Начисление очков'!$L$4:$M$68,2,FALSE)</f>
        <v>0</v>
      </c>
      <c r="AW95" s="21">
        <v>32</v>
      </c>
      <c r="AX95" s="21">
        <f>VLOOKUP(AW95,'Начисление очков'!$G$4:$H$68,2,FALSE)</f>
        <v>18</v>
      </c>
      <c r="AY95" s="22">
        <f t="shared" si="12"/>
        <v>164</v>
      </c>
      <c r="AZ95" s="22">
        <v>82</v>
      </c>
      <c r="BA95" s="22">
        <v>206</v>
      </c>
    </row>
    <row r="96" spans="2:53" s="17" customFormat="1" ht="15.95" customHeight="1">
      <c r="B96" s="28">
        <f t="shared" si="13"/>
        <v>88</v>
      </c>
      <c r="C96" s="19" t="s">
        <v>132</v>
      </c>
      <c r="D96" s="27">
        <f t="shared" si="7"/>
        <v>200</v>
      </c>
      <c r="E96" s="25">
        <f t="shared" si="8"/>
        <v>0</v>
      </c>
      <c r="F96" s="26">
        <f t="shared" si="9"/>
        <v>-5</v>
      </c>
      <c r="G96" s="20">
        <f t="shared" si="10"/>
        <v>2</v>
      </c>
      <c r="H96" s="20">
        <f t="shared" si="11"/>
        <v>100</v>
      </c>
      <c r="I96" s="21"/>
      <c r="J96" s="21">
        <f>VLOOKUP(I96,'Начисление очков'!$L$4:$M$68,2,FALSE)</f>
        <v>0</v>
      </c>
      <c r="K96" s="62"/>
      <c r="L96" s="62">
        <f>VLOOKUP(K96,'Начисление очков'!$G$4:$H$68,2,FALSE)</f>
        <v>0</v>
      </c>
      <c r="M96" s="62"/>
      <c r="N96" s="62">
        <f>VLOOKUP(M96,'Начисление очков'!$L$4:$M$68,2,FALSE)</f>
        <v>0</v>
      </c>
      <c r="O96" s="62"/>
      <c r="P96" s="62">
        <f>VLOOKUP(O96,'Начисление очков'!$V$4:$W$68,2,FALSE)</f>
        <v>0</v>
      </c>
      <c r="Q96" s="21"/>
      <c r="R96" s="21">
        <f>VLOOKUP(Q96,'Начисление очков'!$B$4:$C$68,2,FALSE)</f>
        <v>0</v>
      </c>
      <c r="S96" s="62"/>
      <c r="T96" s="62">
        <f>VLOOKUP(S96,'Начисление очков'!$G$4:$H$68,2,FALSE)</f>
        <v>0</v>
      </c>
      <c r="U96" s="62"/>
      <c r="V96" s="62">
        <f>VLOOKUP(U96,'Начисление очков'!$L$4:$M$68,2,FALSE)</f>
        <v>0</v>
      </c>
      <c r="W96" s="62"/>
      <c r="X96" s="62">
        <f>VLOOKUP(W96,'Начисление очков'!$V$4:$W$68,2,FALSE)</f>
        <v>0</v>
      </c>
      <c r="Y96" s="21"/>
      <c r="Z96" s="21">
        <f>VLOOKUP(Y96,'Начисление очков'!$G$4:$H$68,2,FALSE)</f>
        <v>0</v>
      </c>
      <c r="AA96" s="21"/>
      <c r="AB96" s="21">
        <f>VLOOKUP(AA96,'Начисление очков'!$G$4:$H$68,2,FALSE)</f>
        <v>0</v>
      </c>
      <c r="AC96" s="21"/>
      <c r="AD96" s="21">
        <f>VLOOKUP(AC96,'Начисление очков'!$Q$4:$R$68,2,FALSE)</f>
        <v>0</v>
      </c>
      <c r="AE96" s="21"/>
      <c r="AF96" s="21">
        <f>VLOOKUP(AE96,'Начисление очков'!$B$4:$C$68,2,FALSE)</f>
        <v>0</v>
      </c>
      <c r="AG96" s="21"/>
      <c r="AH96" s="21">
        <f>VLOOKUP(AG96,'Начисление очков'!$G$4:$H$68,2,FALSE)</f>
        <v>0</v>
      </c>
      <c r="AI96" s="21"/>
      <c r="AJ96" s="21">
        <f>VLOOKUP(AI96,'Начисление очков'!$Q$4:$R$68,2,FALSE)</f>
        <v>0</v>
      </c>
      <c r="AK96" s="21"/>
      <c r="AL96" s="21">
        <f>VLOOKUP(AK96,'Начисление очков'!$L$4:$M$68,2,FALSE)</f>
        <v>0</v>
      </c>
      <c r="AM96" s="21"/>
      <c r="AN96" s="21">
        <f>VLOOKUP(AM96,'Начисление очков'!$L$4:$M$68,2,FALSE)</f>
        <v>0</v>
      </c>
      <c r="AO96" s="21"/>
      <c r="AP96" s="21">
        <f>VLOOKUP(AO96,'Начисление очков'!$G$4:$H$68,2,FALSE)</f>
        <v>0</v>
      </c>
      <c r="AQ96" s="21"/>
      <c r="AR96" s="21">
        <f>VLOOKUP(AQ96,'Начисление очков'!$V$4:$W$68,2,FALSE)</f>
        <v>0</v>
      </c>
      <c r="AS96" s="21">
        <v>16</v>
      </c>
      <c r="AT96" s="21">
        <f>VLOOKUP(AS96,'Начисление очков'!$B$4:$C$68,2,FALSE)</f>
        <v>90</v>
      </c>
      <c r="AU96" s="21"/>
      <c r="AV96" s="21">
        <f>VLOOKUP(AU96,'Начисление очков'!$L$4:$M$68,2,FALSE)</f>
        <v>0</v>
      </c>
      <c r="AW96" s="21">
        <v>8</v>
      </c>
      <c r="AX96" s="21">
        <f>VLOOKUP(AW96,'Начисление очков'!$G$4:$H$68,2,FALSE)</f>
        <v>110</v>
      </c>
      <c r="AY96" s="22">
        <f t="shared" si="12"/>
        <v>176</v>
      </c>
      <c r="AZ96" s="22">
        <v>83</v>
      </c>
      <c r="BA96" s="22">
        <v>200</v>
      </c>
    </row>
    <row r="97" spans="2:53" s="17" customFormat="1" ht="15.95" customHeight="1">
      <c r="B97" s="28">
        <f t="shared" si="13"/>
        <v>89</v>
      </c>
      <c r="C97" s="19" t="s">
        <v>88</v>
      </c>
      <c r="D97" s="27">
        <f t="shared" si="7"/>
        <v>200</v>
      </c>
      <c r="E97" s="25">
        <f t="shared" si="8"/>
        <v>0</v>
      </c>
      <c r="F97" s="26">
        <f t="shared" si="9"/>
        <v>-5</v>
      </c>
      <c r="G97" s="20">
        <f t="shared" si="10"/>
        <v>5</v>
      </c>
      <c r="H97" s="20">
        <f t="shared" si="11"/>
        <v>40</v>
      </c>
      <c r="I97" s="21"/>
      <c r="J97" s="21">
        <f>VLOOKUP(I97,'Начисление очков'!$L$4:$M$68,2,FALSE)</f>
        <v>0</v>
      </c>
      <c r="K97" s="62"/>
      <c r="L97" s="62">
        <f>VLOOKUP(K97,'Начисление очков'!$G$4:$H$68,2,FALSE)</f>
        <v>0</v>
      </c>
      <c r="M97" s="62"/>
      <c r="N97" s="62">
        <f>VLOOKUP(M97,'Начисление очков'!$L$4:$M$68,2,FALSE)</f>
        <v>0</v>
      </c>
      <c r="O97" s="62"/>
      <c r="P97" s="62">
        <f>VLOOKUP(O97,'Начисление очков'!$V$4:$W$68,2,FALSE)</f>
        <v>0</v>
      </c>
      <c r="Q97" s="21">
        <v>32</v>
      </c>
      <c r="R97" s="21">
        <f>VLOOKUP(Q97,'Начисление очков'!$B$4:$C$68,2,FALSE)</f>
        <v>30</v>
      </c>
      <c r="S97" s="62"/>
      <c r="T97" s="62">
        <f>VLOOKUP(S97,'Начисление очков'!$G$4:$H$68,2,FALSE)</f>
        <v>0</v>
      </c>
      <c r="U97" s="62"/>
      <c r="V97" s="62">
        <f>VLOOKUP(U97,'Начисление очков'!$L$4:$M$68,2,FALSE)</f>
        <v>0</v>
      </c>
      <c r="W97" s="62"/>
      <c r="X97" s="62">
        <f>VLOOKUP(W97,'Начисление очков'!$V$4:$W$68,2,FALSE)</f>
        <v>0</v>
      </c>
      <c r="Y97" s="21">
        <v>16</v>
      </c>
      <c r="Z97" s="21">
        <f>VLOOKUP(Y97,'Начисление очков'!$G$4:$H$68,2,FALSE)</f>
        <v>55</v>
      </c>
      <c r="AA97" s="21"/>
      <c r="AB97" s="21">
        <f>VLOOKUP(AA97,'Начисление очков'!$G$4:$H$68,2,FALSE)</f>
        <v>0</v>
      </c>
      <c r="AC97" s="21"/>
      <c r="AD97" s="21">
        <f>VLOOKUP(AC97,'Начисление очков'!$Q$4:$R$68,2,FALSE)</f>
        <v>0</v>
      </c>
      <c r="AE97" s="21"/>
      <c r="AF97" s="21">
        <f>VLOOKUP(AE97,'Начисление очков'!$B$4:$C$68,2,FALSE)</f>
        <v>0</v>
      </c>
      <c r="AG97" s="21">
        <v>16</v>
      </c>
      <c r="AH97" s="21">
        <f>VLOOKUP(AG97,'Начисление очков'!$G$4:$H$68,2,FALSE)</f>
        <v>55</v>
      </c>
      <c r="AI97" s="21"/>
      <c r="AJ97" s="21">
        <f>VLOOKUP(AI97,'Начисление очков'!$Q$4:$R$68,2,FALSE)</f>
        <v>0</v>
      </c>
      <c r="AK97" s="21"/>
      <c r="AL97" s="21">
        <f>VLOOKUP(AK97,'Начисление очков'!$L$4:$M$68,2,FALSE)</f>
        <v>0</v>
      </c>
      <c r="AM97" s="21"/>
      <c r="AN97" s="21">
        <f>VLOOKUP(AM97,'Начисление очков'!$L$4:$M$68,2,FALSE)</f>
        <v>0</v>
      </c>
      <c r="AO97" s="21"/>
      <c r="AP97" s="21">
        <f>VLOOKUP(AO97,'Начисление очков'!$G$4:$H$68,2,FALSE)</f>
        <v>0</v>
      </c>
      <c r="AQ97" s="21">
        <v>3</v>
      </c>
      <c r="AR97" s="21">
        <f>VLOOKUP(AQ97,'Начисление очков'!$V$4:$W$68,2,FALSE)</f>
        <v>55</v>
      </c>
      <c r="AS97" s="21">
        <v>40</v>
      </c>
      <c r="AT97" s="21">
        <f>VLOOKUP(AS97,'Начисление очков'!$B$4:$C$68,2,FALSE)</f>
        <v>5</v>
      </c>
      <c r="AU97" s="21"/>
      <c r="AV97" s="21">
        <f>VLOOKUP(AU97,'Начисление очков'!$L$4:$M$68,2,FALSE)</f>
        <v>0</v>
      </c>
      <c r="AW97" s="21"/>
      <c r="AX97" s="21">
        <f>VLOOKUP(AW97,'Начисление очков'!$G$4:$H$68,2,FALSE)</f>
        <v>0</v>
      </c>
      <c r="AY97" s="22">
        <f t="shared" si="12"/>
        <v>93</v>
      </c>
      <c r="AZ97" s="22">
        <v>84</v>
      </c>
      <c r="BA97" s="22">
        <v>200</v>
      </c>
    </row>
    <row r="98" spans="2:53" s="17" customFormat="1" ht="15.95" customHeight="1">
      <c r="B98" s="28">
        <f t="shared" si="13"/>
        <v>90</v>
      </c>
      <c r="C98" s="19" t="s">
        <v>183</v>
      </c>
      <c r="D98" s="27">
        <f t="shared" si="7"/>
        <v>193</v>
      </c>
      <c r="E98" s="25">
        <f t="shared" si="8"/>
        <v>65</v>
      </c>
      <c r="F98" s="26">
        <f t="shared" si="9"/>
        <v>9</v>
      </c>
      <c r="G98" s="20">
        <f t="shared" si="10"/>
        <v>4</v>
      </c>
      <c r="H98" s="20">
        <f t="shared" si="11"/>
        <v>48.25</v>
      </c>
      <c r="I98" s="21">
        <v>8</v>
      </c>
      <c r="J98" s="21">
        <f>VLOOKUP(I98,'Начисление очков'!$L$4:$M$68,2,FALSE)</f>
        <v>65</v>
      </c>
      <c r="K98" s="62"/>
      <c r="L98" s="62">
        <f>VLOOKUP(K98,'Начисление очков'!$G$4:$H$68,2,FALSE)</f>
        <v>0</v>
      </c>
      <c r="M98" s="62"/>
      <c r="N98" s="62">
        <f>VLOOKUP(M98,'Начисление очков'!$L$4:$M$68,2,FALSE)</f>
        <v>0</v>
      </c>
      <c r="O98" s="62"/>
      <c r="P98" s="62">
        <f>VLOOKUP(O98,'Начисление очков'!$V$4:$W$68,2,FALSE)</f>
        <v>0</v>
      </c>
      <c r="Q98" s="21"/>
      <c r="R98" s="21">
        <f>VLOOKUP(Q98,'Начисление очков'!$B$4:$C$68,2,FALSE)</f>
        <v>0</v>
      </c>
      <c r="S98" s="62"/>
      <c r="T98" s="62">
        <f>VLOOKUP(S98,'Начисление очков'!$G$4:$H$68,2,FALSE)</f>
        <v>0</v>
      </c>
      <c r="U98" s="62"/>
      <c r="V98" s="62">
        <f>VLOOKUP(U98,'Начисление очков'!$L$4:$M$68,2,FALSE)</f>
        <v>0</v>
      </c>
      <c r="W98" s="62"/>
      <c r="X98" s="62">
        <f>VLOOKUP(W98,'Начисление очков'!$V$4:$W$68,2,FALSE)</f>
        <v>0</v>
      </c>
      <c r="Y98" s="21"/>
      <c r="Z98" s="21">
        <f>VLOOKUP(Y98,'Начисление очков'!$G$4:$H$68,2,FALSE)</f>
        <v>0</v>
      </c>
      <c r="AA98" s="21">
        <v>18</v>
      </c>
      <c r="AB98" s="21">
        <f>VLOOKUP(AA98,'Начисление очков'!$G$4:$H$68,2,FALSE)</f>
        <v>38</v>
      </c>
      <c r="AC98" s="21"/>
      <c r="AD98" s="21">
        <f>VLOOKUP(AC98,'Начисление очков'!$Q$4:$R$68,2,FALSE)</f>
        <v>0</v>
      </c>
      <c r="AE98" s="21">
        <v>24</v>
      </c>
      <c r="AF98" s="21">
        <f>VLOOKUP(AE98,'Начисление очков'!$B$4:$C$68,2,FALSE)</f>
        <v>35</v>
      </c>
      <c r="AG98" s="21">
        <v>16</v>
      </c>
      <c r="AH98" s="21">
        <f>VLOOKUP(AG98,'Начисление очков'!$G$4:$H$68,2,FALSE)</f>
        <v>55</v>
      </c>
      <c r="AI98" s="21"/>
      <c r="AJ98" s="21">
        <f>VLOOKUP(AI98,'Начисление очков'!$Q$4:$R$68,2,FALSE)</f>
        <v>0</v>
      </c>
      <c r="AK98" s="21"/>
      <c r="AL98" s="21">
        <f>VLOOKUP(AK98,'Начисление очков'!$L$4:$M$68,2,FALSE)</f>
        <v>0</v>
      </c>
      <c r="AM98" s="21"/>
      <c r="AN98" s="21">
        <f>VLOOKUP(AM98,'Начисление очков'!$L$4:$M$68,2,FALSE)</f>
        <v>0</v>
      </c>
      <c r="AO98" s="21"/>
      <c r="AP98" s="21">
        <f>VLOOKUP(AO98,'Начисление очков'!$G$4:$H$68,2,FALSE)</f>
        <v>0</v>
      </c>
      <c r="AQ98" s="21"/>
      <c r="AR98" s="21">
        <f>VLOOKUP(AQ98,'Начисление очков'!$V$4:$W$68,2,FALSE)</f>
        <v>0</v>
      </c>
      <c r="AS98" s="21"/>
      <c r="AT98" s="21">
        <f>VLOOKUP(AS98,'Начисление очков'!$B$4:$C$68,2,FALSE)</f>
        <v>0</v>
      </c>
      <c r="AU98" s="21"/>
      <c r="AV98" s="21">
        <f>VLOOKUP(AU98,'Начисление очков'!$L$4:$M$68,2,FALSE)</f>
        <v>0</v>
      </c>
      <c r="AW98" s="21"/>
      <c r="AX98" s="21">
        <f>VLOOKUP(AW98,'Начисление очков'!$G$4:$H$68,2,FALSE)</f>
        <v>0</v>
      </c>
      <c r="AY98" s="22">
        <f t="shared" si="12"/>
        <v>127</v>
      </c>
      <c r="AZ98" s="22">
        <v>99</v>
      </c>
      <c r="BA98" s="22">
        <v>128</v>
      </c>
    </row>
    <row r="99" spans="2:53" s="17" customFormat="1" ht="15.95" customHeight="1">
      <c r="B99" s="28">
        <f t="shared" si="13"/>
        <v>91</v>
      </c>
      <c r="C99" s="19" t="s">
        <v>200</v>
      </c>
      <c r="D99" s="27">
        <f t="shared" si="7"/>
        <v>180</v>
      </c>
      <c r="E99" s="25">
        <f t="shared" si="8"/>
        <v>0</v>
      </c>
      <c r="F99" s="26">
        <f t="shared" si="9"/>
        <v>-5</v>
      </c>
      <c r="G99" s="20">
        <f t="shared" si="10"/>
        <v>1</v>
      </c>
      <c r="H99" s="20">
        <f t="shared" si="11"/>
        <v>180</v>
      </c>
      <c r="I99" s="21"/>
      <c r="J99" s="21">
        <f>VLOOKUP(I99,'Начисление очков'!$L$4:$M$68,2,FALSE)</f>
        <v>0</v>
      </c>
      <c r="K99" s="62"/>
      <c r="L99" s="62">
        <f>VLOOKUP(K99,'Начисление очков'!$G$4:$H$68,2,FALSE)</f>
        <v>0</v>
      </c>
      <c r="M99" s="62"/>
      <c r="N99" s="62">
        <f>VLOOKUP(M99,'Начисление очков'!$L$4:$M$68,2,FALSE)</f>
        <v>0</v>
      </c>
      <c r="O99" s="62"/>
      <c r="P99" s="62">
        <f>VLOOKUP(O99,'Начисление очков'!$V$4:$W$68,2,FALSE)</f>
        <v>0</v>
      </c>
      <c r="Q99" s="21"/>
      <c r="R99" s="21">
        <f>VLOOKUP(Q99,'Начисление очков'!$B$4:$C$68,2,FALSE)</f>
        <v>0</v>
      </c>
      <c r="S99" s="62"/>
      <c r="T99" s="62">
        <f>VLOOKUP(S99,'Начисление очков'!$G$4:$H$68,2,FALSE)</f>
        <v>0</v>
      </c>
      <c r="U99" s="62"/>
      <c r="V99" s="62">
        <f>VLOOKUP(U99,'Начисление очков'!$L$4:$M$68,2,FALSE)</f>
        <v>0</v>
      </c>
      <c r="W99" s="62"/>
      <c r="X99" s="62">
        <f>VLOOKUP(W99,'Начисление очков'!$V$4:$W$68,2,FALSE)</f>
        <v>0</v>
      </c>
      <c r="Y99" s="21"/>
      <c r="Z99" s="21">
        <f>VLOOKUP(Y99,'Начисление очков'!$G$4:$H$68,2,FALSE)</f>
        <v>0</v>
      </c>
      <c r="AA99" s="21"/>
      <c r="AB99" s="21">
        <f>VLOOKUP(AA99,'Начисление очков'!$G$4:$H$68,2,FALSE)</f>
        <v>0</v>
      </c>
      <c r="AC99" s="21"/>
      <c r="AD99" s="21">
        <f>VLOOKUP(AC99,'Начисление очков'!$Q$4:$R$68,2,FALSE)</f>
        <v>0</v>
      </c>
      <c r="AE99" s="21">
        <v>8</v>
      </c>
      <c r="AF99" s="21">
        <f>VLOOKUP(AE99,'Начисление очков'!$B$4:$C$68,2,FALSE)</f>
        <v>180</v>
      </c>
      <c r="AG99" s="21"/>
      <c r="AH99" s="21">
        <f>VLOOKUP(AG99,'Начисление очков'!$G$4:$H$68,2,FALSE)</f>
        <v>0</v>
      </c>
      <c r="AI99" s="21"/>
      <c r="AJ99" s="21">
        <f>VLOOKUP(AI99,'Начисление очков'!$Q$4:$R$68,2,FALSE)</f>
        <v>0</v>
      </c>
      <c r="AK99" s="21"/>
      <c r="AL99" s="21">
        <f>VLOOKUP(AK99,'Начисление очков'!$L$4:$M$68,2,FALSE)</f>
        <v>0</v>
      </c>
      <c r="AM99" s="21"/>
      <c r="AN99" s="21">
        <f>VLOOKUP(AM99,'Начисление очков'!$L$4:$M$68,2,FALSE)</f>
        <v>0</v>
      </c>
      <c r="AO99" s="21"/>
      <c r="AP99" s="21">
        <f>VLOOKUP(AO99,'Начисление очков'!$G$4:$H$68,2,FALSE)</f>
        <v>0</v>
      </c>
      <c r="AQ99" s="21"/>
      <c r="AR99" s="21">
        <f>VLOOKUP(AQ99,'Начисление очков'!$V$4:$W$68,2,FALSE)</f>
        <v>0</v>
      </c>
      <c r="AS99" s="21"/>
      <c r="AT99" s="21">
        <f>VLOOKUP(AS99,'Начисление очков'!$B$4:$C$68,2,FALSE)</f>
        <v>0</v>
      </c>
      <c r="AU99" s="21"/>
      <c r="AV99" s="21">
        <f>VLOOKUP(AU99,'Начисление очков'!$L$4:$M$68,2,FALSE)</f>
        <v>0</v>
      </c>
      <c r="AW99" s="21"/>
      <c r="AX99" s="21">
        <f>VLOOKUP(AW99,'Начисление очков'!$G$4:$H$68,2,FALSE)</f>
        <v>0</v>
      </c>
      <c r="AY99" s="22">
        <f t="shared" si="12"/>
        <v>172</v>
      </c>
      <c r="AZ99" s="22">
        <v>86</v>
      </c>
      <c r="BA99" s="22">
        <v>180</v>
      </c>
    </row>
    <row r="100" spans="2:53" s="17" customFormat="1" ht="15.95" customHeight="1">
      <c r="B100" s="28">
        <f t="shared" si="13"/>
        <v>92</v>
      </c>
      <c r="C100" s="19" t="s">
        <v>131</v>
      </c>
      <c r="D100" s="27">
        <f t="shared" si="7"/>
        <v>180</v>
      </c>
      <c r="E100" s="25">
        <f t="shared" si="8"/>
        <v>0</v>
      </c>
      <c r="F100" s="26">
        <f t="shared" si="9"/>
        <v>-5</v>
      </c>
      <c r="G100" s="20">
        <f t="shared" si="10"/>
        <v>1</v>
      </c>
      <c r="H100" s="20">
        <f t="shared" si="11"/>
        <v>180</v>
      </c>
      <c r="I100" s="21"/>
      <c r="J100" s="21">
        <f>VLOOKUP(I100,'Начисление очков'!$L$4:$M$68,2,FALSE)</f>
        <v>0</v>
      </c>
      <c r="K100" s="62"/>
      <c r="L100" s="62">
        <f>VLOOKUP(K100,'Начисление очков'!$G$4:$H$68,2,FALSE)</f>
        <v>0</v>
      </c>
      <c r="M100" s="62"/>
      <c r="N100" s="62">
        <f>VLOOKUP(M100,'Начисление очков'!$L$4:$M$68,2,FALSE)</f>
        <v>0</v>
      </c>
      <c r="O100" s="62"/>
      <c r="P100" s="62">
        <f>VLOOKUP(O100,'Начисление очков'!$V$4:$W$68,2,FALSE)</f>
        <v>0</v>
      </c>
      <c r="Q100" s="21"/>
      <c r="R100" s="21">
        <f>VLOOKUP(Q100,'Начисление очков'!$B$4:$C$68,2,FALSE)</f>
        <v>0</v>
      </c>
      <c r="S100" s="62"/>
      <c r="T100" s="62">
        <f>VLOOKUP(S100,'Начисление очков'!$G$4:$H$68,2,FALSE)</f>
        <v>0</v>
      </c>
      <c r="U100" s="62"/>
      <c r="V100" s="62">
        <f>VLOOKUP(U100,'Начисление очков'!$L$4:$M$68,2,FALSE)</f>
        <v>0</v>
      </c>
      <c r="W100" s="62"/>
      <c r="X100" s="62">
        <f>VLOOKUP(W100,'Начисление очков'!$V$4:$W$68,2,FALSE)</f>
        <v>0</v>
      </c>
      <c r="Y100" s="21"/>
      <c r="Z100" s="21">
        <f>VLOOKUP(Y100,'Начисление очков'!$G$4:$H$68,2,FALSE)</f>
        <v>0</v>
      </c>
      <c r="AA100" s="21"/>
      <c r="AB100" s="21">
        <f>VLOOKUP(AA100,'Начисление очков'!$G$4:$H$68,2,FALSE)</f>
        <v>0</v>
      </c>
      <c r="AC100" s="21"/>
      <c r="AD100" s="21">
        <f>VLOOKUP(AC100,'Начисление очков'!$Q$4:$R$68,2,FALSE)</f>
        <v>0</v>
      </c>
      <c r="AE100" s="21"/>
      <c r="AF100" s="21">
        <f>VLOOKUP(AE100,'Начисление очков'!$B$4:$C$68,2,FALSE)</f>
        <v>0</v>
      </c>
      <c r="AG100" s="21"/>
      <c r="AH100" s="21">
        <f>VLOOKUP(AG100,'Начисление очков'!$G$4:$H$68,2,FALSE)</f>
        <v>0</v>
      </c>
      <c r="AI100" s="21"/>
      <c r="AJ100" s="21">
        <f>VLOOKUP(AI100,'Начисление очков'!$Q$4:$R$68,2,FALSE)</f>
        <v>0</v>
      </c>
      <c r="AK100" s="21"/>
      <c r="AL100" s="21">
        <f>VLOOKUP(AK100,'Начисление очков'!$L$4:$M$68,2,FALSE)</f>
        <v>0</v>
      </c>
      <c r="AM100" s="21"/>
      <c r="AN100" s="21">
        <f>VLOOKUP(AM100,'Начисление очков'!$L$4:$M$68,2,FALSE)</f>
        <v>0</v>
      </c>
      <c r="AO100" s="21"/>
      <c r="AP100" s="21">
        <f>VLOOKUP(AO100,'Начисление очков'!$G$4:$H$68,2,FALSE)</f>
        <v>0</v>
      </c>
      <c r="AQ100" s="21"/>
      <c r="AR100" s="21">
        <f>VLOOKUP(AQ100,'Начисление очков'!$V$4:$W$68,2,FALSE)</f>
        <v>0</v>
      </c>
      <c r="AS100" s="21">
        <v>8</v>
      </c>
      <c r="AT100" s="21">
        <f>VLOOKUP(AS100,'Начисление очков'!$B$4:$C$68,2,FALSE)</f>
        <v>180</v>
      </c>
      <c r="AU100" s="21"/>
      <c r="AV100" s="21">
        <f>VLOOKUP(AU100,'Начисление очков'!$L$4:$M$68,2,FALSE)</f>
        <v>0</v>
      </c>
      <c r="AW100" s="21"/>
      <c r="AX100" s="21">
        <f>VLOOKUP(AW100,'Начисление очков'!$G$4:$H$68,2,FALSE)</f>
        <v>0</v>
      </c>
      <c r="AY100" s="22">
        <f t="shared" si="12"/>
        <v>172</v>
      </c>
      <c r="AZ100" s="22">
        <v>87</v>
      </c>
      <c r="BA100" s="22">
        <v>180</v>
      </c>
    </row>
    <row r="101" spans="2:53" s="17" customFormat="1" ht="15.95" customHeight="1">
      <c r="B101" s="28">
        <f t="shared" si="13"/>
        <v>93</v>
      </c>
      <c r="C101" s="19" t="s">
        <v>169</v>
      </c>
      <c r="D101" s="27">
        <f t="shared" si="7"/>
        <v>165</v>
      </c>
      <c r="E101" s="25">
        <f t="shared" si="8"/>
        <v>0</v>
      </c>
      <c r="F101" s="26">
        <f t="shared" si="9"/>
        <v>-4</v>
      </c>
      <c r="G101" s="20">
        <f t="shared" si="10"/>
        <v>3</v>
      </c>
      <c r="H101" s="20">
        <f t="shared" si="11"/>
        <v>55</v>
      </c>
      <c r="I101" s="21"/>
      <c r="J101" s="21">
        <f>VLOOKUP(I101,'Начисление очков'!$L$4:$M$68,2,FALSE)</f>
        <v>0</v>
      </c>
      <c r="K101" s="62"/>
      <c r="L101" s="62">
        <f>VLOOKUP(K101,'Начисление очков'!$G$4:$H$68,2,FALSE)</f>
        <v>0</v>
      </c>
      <c r="M101" s="62"/>
      <c r="N101" s="62">
        <f>VLOOKUP(M101,'Начисление очков'!$L$4:$M$68,2,FALSE)</f>
        <v>0</v>
      </c>
      <c r="O101" s="62">
        <v>3</v>
      </c>
      <c r="P101" s="62">
        <f>VLOOKUP(O101,'Начисление очков'!$V$4:$W$68,2,FALSE)</f>
        <v>55</v>
      </c>
      <c r="Q101" s="21">
        <v>32</v>
      </c>
      <c r="R101" s="21">
        <f>VLOOKUP(Q101,'Начисление очков'!$B$4:$C$68,2,FALSE)</f>
        <v>30</v>
      </c>
      <c r="S101" s="62"/>
      <c r="T101" s="62">
        <f>VLOOKUP(S101,'Начисление очков'!$G$4:$H$68,2,FALSE)</f>
        <v>0</v>
      </c>
      <c r="U101" s="62">
        <v>11</v>
      </c>
      <c r="V101" s="62">
        <f>VLOOKUP(U101,'Начисление очков'!$L$4:$M$68,2,FALSE)</f>
        <v>40</v>
      </c>
      <c r="W101" s="62"/>
      <c r="X101" s="62">
        <f>VLOOKUP(W101,'Начисление очков'!$V$4:$W$68,2,FALSE)</f>
        <v>0</v>
      </c>
      <c r="Y101" s="21"/>
      <c r="Z101" s="21">
        <f>VLOOKUP(Y101,'Начисление очков'!$G$4:$H$68,2,FALSE)</f>
        <v>0</v>
      </c>
      <c r="AA101" s="21"/>
      <c r="AB101" s="21">
        <f>VLOOKUP(AA101,'Начисление очков'!$G$4:$H$68,2,FALSE)</f>
        <v>0</v>
      </c>
      <c r="AC101" s="21"/>
      <c r="AD101" s="21">
        <f>VLOOKUP(AC101,'Начисление очков'!$Q$4:$R$68,2,FALSE)</f>
        <v>0</v>
      </c>
      <c r="AE101" s="21"/>
      <c r="AF101" s="21">
        <f>VLOOKUP(AE101,'Начисление очков'!$B$4:$C$68,2,FALSE)</f>
        <v>0</v>
      </c>
      <c r="AG101" s="21"/>
      <c r="AH101" s="21">
        <f>VLOOKUP(AG101,'Начисление очков'!$G$4:$H$68,2,FALSE)</f>
        <v>0</v>
      </c>
      <c r="AI101" s="21"/>
      <c r="AJ101" s="21">
        <f>VLOOKUP(AI101,'Начисление очков'!$Q$4:$R$68,2,FALSE)</f>
        <v>0</v>
      </c>
      <c r="AK101" s="21"/>
      <c r="AL101" s="21">
        <f>VLOOKUP(AK101,'Начисление очков'!$L$4:$M$68,2,FALSE)</f>
        <v>0</v>
      </c>
      <c r="AM101" s="21">
        <v>12</v>
      </c>
      <c r="AN101" s="21">
        <f>VLOOKUP(AM101,'Начисление очков'!$L$4:$M$68,2,FALSE)</f>
        <v>40</v>
      </c>
      <c r="AO101" s="21"/>
      <c r="AP101" s="21">
        <f>VLOOKUP(AO101,'Начисление очков'!$G$4:$H$68,2,FALSE)</f>
        <v>0</v>
      </c>
      <c r="AQ101" s="21"/>
      <c r="AR101" s="21">
        <f>VLOOKUP(AQ101,'Начисление очков'!$V$4:$W$68,2,FALSE)</f>
        <v>0</v>
      </c>
      <c r="AS101" s="21"/>
      <c r="AT101" s="21">
        <f>VLOOKUP(AS101,'Начисление очков'!$B$4:$C$68,2,FALSE)</f>
        <v>0</v>
      </c>
      <c r="AU101" s="21"/>
      <c r="AV101" s="21">
        <f>VLOOKUP(AU101,'Начисление очков'!$L$4:$M$68,2,FALSE)</f>
        <v>0</v>
      </c>
      <c r="AW101" s="21"/>
      <c r="AX101" s="21">
        <f>VLOOKUP(AW101,'Начисление очков'!$G$4:$H$68,2,FALSE)</f>
        <v>0</v>
      </c>
      <c r="AY101" s="22">
        <f t="shared" si="12"/>
        <v>107</v>
      </c>
      <c r="AZ101" s="22">
        <v>89</v>
      </c>
      <c r="BA101" s="22">
        <v>165</v>
      </c>
    </row>
    <row r="102" spans="2:53" s="17" customFormat="1" ht="15.95" customHeight="1">
      <c r="B102" s="28">
        <f t="shared" si="13"/>
        <v>94</v>
      </c>
      <c r="C102" s="19" t="s">
        <v>47</v>
      </c>
      <c r="D102" s="27">
        <f t="shared" si="7"/>
        <v>156</v>
      </c>
      <c r="E102" s="25">
        <f t="shared" si="8"/>
        <v>65</v>
      </c>
      <c r="F102" s="26">
        <f t="shared" si="9"/>
        <v>19</v>
      </c>
      <c r="G102" s="20">
        <f t="shared" si="10"/>
        <v>4</v>
      </c>
      <c r="H102" s="20">
        <f t="shared" si="11"/>
        <v>39</v>
      </c>
      <c r="I102" s="21">
        <v>8</v>
      </c>
      <c r="J102" s="21">
        <f>VLOOKUP(I102,'Начисление очков'!$L$4:$M$68,2,FALSE)</f>
        <v>65</v>
      </c>
      <c r="K102" s="62"/>
      <c r="L102" s="62">
        <f>VLOOKUP(K102,'Начисление очков'!$G$4:$H$68,2,FALSE)</f>
        <v>0</v>
      </c>
      <c r="M102" s="62"/>
      <c r="N102" s="62">
        <f>VLOOKUP(M102,'Начисление очков'!$L$4:$M$68,2,FALSE)</f>
        <v>0</v>
      </c>
      <c r="O102" s="62"/>
      <c r="P102" s="62">
        <f>VLOOKUP(O102,'Начисление очков'!$V$4:$W$68,2,FALSE)</f>
        <v>0</v>
      </c>
      <c r="Q102" s="21"/>
      <c r="R102" s="21">
        <f>VLOOKUP(Q102,'Начисление очков'!$B$4:$C$68,2,FALSE)</f>
        <v>0</v>
      </c>
      <c r="S102" s="62"/>
      <c r="T102" s="62">
        <f>VLOOKUP(S102,'Начисление очков'!$G$4:$H$68,2,FALSE)</f>
        <v>0</v>
      </c>
      <c r="U102" s="62"/>
      <c r="V102" s="62">
        <f>VLOOKUP(U102,'Начисление очков'!$L$4:$M$68,2,FALSE)</f>
        <v>0</v>
      </c>
      <c r="W102" s="62"/>
      <c r="X102" s="62">
        <f>VLOOKUP(W102,'Начисление очков'!$V$4:$W$68,2,FALSE)</f>
        <v>0</v>
      </c>
      <c r="Y102" s="21"/>
      <c r="Z102" s="21">
        <f>VLOOKUP(Y102,'Начисление очков'!$G$4:$H$68,2,FALSE)</f>
        <v>0</v>
      </c>
      <c r="AA102" s="21"/>
      <c r="AB102" s="21">
        <f>VLOOKUP(AA102,'Начисление очков'!$G$4:$H$68,2,FALSE)</f>
        <v>0</v>
      </c>
      <c r="AC102" s="21"/>
      <c r="AD102" s="21">
        <f>VLOOKUP(AC102,'Начисление очков'!$Q$4:$R$68,2,FALSE)</f>
        <v>0</v>
      </c>
      <c r="AE102" s="21">
        <v>32</v>
      </c>
      <c r="AF102" s="21">
        <f>VLOOKUP(AE102,'Начисление очков'!$B$4:$C$68,2,FALSE)</f>
        <v>30</v>
      </c>
      <c r="AG102" s="21"/>
      <c r="AH102" s="21">
        <f>VLOOKUP(AG102,'Начисление очков'!$G$4:$H$68,2,FALSE)</f>
        <v>0</v>
      </c>
      <c r="AI102" s="21"/>
      <c r="AJ102" s="21">
        <f>VLOOKUP(AI102,'Начисление очков'!$Q$4:$R$68,2,FALSE)</f>
        <v>0</v>
      </c>
      <c r="AK102" s="21"/>
      <c r="AL102" s="21">
        <f>VLOOKUP(AK102,'Начисление очков'!$L$4:$M$68,2,FALSE)</f>
        <v>0</v>
      </c>
      <c r="AM102" s="21"/>
      <c r="AN102" s="21">
        <f>VLOOKUP(AM102,'Начисление очков'!$L$4:$M$68,2,FALSE)</f>
        <v>0</v>
      </c>
      <c r="AO102" s="21"/>
      <c r="AP102" s="21">
        <f>VLOOKUP(AO102,'Начисление очков'!$G$4:$H$68,2,FALSE)</f>
        <v>0</v>
      </c>
      <c r="AQ102" s="21"/>
      <c r="AR102" s="21">
        <f>VLOOKUP(AQ102,'Начисление очков'!$V$4:$W$68,2,FALSE)</f>
        <v>0</v>
      </c>
      <c r="AS102" s="21"/>
      <c r="AT102" s="21">
        <f>VLOOKUP(AS102,'Начисление очков'!$B$4:$C$68,2,FALSE)</f>
        <v>0</v>
      </c>
      <c r="AU102" s="21">
        <v>12</v>
      </c>
      <c r="AV102" s="21">
        <f>VLOOKUP(AU102,'Начисление очков'!$L$4:$M$68,2,FALSE)</f>
        <v>40</v>
      </c>
      <c r="AW102" s="21">
        <v>24</v>
      </c>
      <c r="AX102" s="21">
        <f>VLOOKUP(AW102,'Начисление очков'!$G$4:$H$68,2,FALSE)</f>
        <v>21</v>
      </c>
      <c r="AY102" s="22">
        <f t="shared" si="12"/>
        <v>80</v>
      </c>
      <c r="AZ102" s="22">
        <v>113</v>
      </c>
      <c r="BA102" s="22">
        <v>91</v>
      </c>
    </row>
    <row r="103" spans="2:53" s="17" customFormat="1" ht="15.95" customHeight="1">
      <c r="B103" s="28">
        <f t="shared" si="13"/>
        <v>95</v>
      </c>
      <c r="C103" s="19" t="s">
        <v>180</v>
      </c>
      <c r="D103" s="27">
        <f t="shared" si="7"/>
        <v>155</v>
      </c>
      <c r="E103" s="25">
        <f t="shared" si="8"/>
        <v>0</v>
      </c>
      <c r="F103" s="26">
        <f t="shared" si="9"/>
        <v>-5</v>
      </c>
      <c r="G103" s="20">
        <f t="shared" si="10"/>
        <v>2</v>
      </c>
      <c r="H103" s="20">
        <f t="shared" si="11"/>
        <v>77.5</v>
      </c>
      <c r="I103" s="21"/>
      <c r="J103" s="21">
        <f>VLOOKUP(I103,'Начисление очков'!$L$4:$M$68,2,FALSE)</f>
        <v>0</v>
      </c>
      <c r="K103" s="62"/>
      <c r="L103" s="62">
        <f>VLOOKUP(K103,'Начисление очков'!$G$4:$H$68,2,FALSE)</f>
        <v>0</v>
      </c>
      <c r="M103" s="62"/>
      <c r="N103" s="62">
        <f>VLOOKUP(M103,'Начисление очков'!$L$4:$M$68,2,FALSE)</f>
        <v>0</v>
      </c>
      <c r="O103" s="62"/>
      <c r="P103" s="62">
        <f>VLOOKUP(O103,'Начисление очков'!$V$4:$W$68,2,FALSE)</f>
        <v>0</v>
      </c>
      <c r="Q103" s="21">
        <v>16</v>
      </c>
      <c r="R103" s="21">
        <f>VLOOKUP(Q103,'Начисление очков'!$B$4:$C$68,2,FALSE)</f>
        <v>90</v>
      </c>
      <c r="S103" s="62"/>
      <c r="T103" s="62">
        <f>VLOOKUP(S103,'Начисление очков'!$G$4:$H$68,2,FALSE)</f>
        <v>0</v>
      </c>
      <c r="U103" s="62"/>
      <c r="V103" s="62">
        <f>VLOOKUP(U103,'Начисление очков'!$L$4:$M$68,2,FALSE)</f>
        <v>0</v>
      </c>
      <c r="W103" s="62"/>
      <c r="X103" s="62">
        <f>VLOOKUP(W103,'Начисление очков'!$V$4:$W$68,2,FALSE)</f>
        <v>0</v>
      </c>
      <c r="Y103" s="21"/>
      <c r="Z103" s="21">
        <f>VLOOKUP(Y103,'Начисление очков'!$G$4:$H$68,2,FALSE)</f>
        <v>0</v>
      </c>
      <c r="AA103" s="21"/>
      <c r="AB103" s="21">
        <f>VLOOKUP(AA103,'Начисление очков'!$G$4:$H$68,2,FALSE)</f>
        <v>0</v>
      </c>
      <c r="AC103" s="21"/>
      <c r="AD103" s="21">
        <f>VLOOKUP(AC103,'Начисление очков'!$Q$4:$R$68,2,FALSE)</f>
        <v>0</v>
      </c>
      <c r="AE103" s="21"/>
      <c r="AF103" s="21">
        <f>VLOOKUP(AE103,'Начисление очков'!$B$4:$C$68,2,FALSE)</f>
        <v>0</v>
      </c>
      <c r="AG103" s="21">
        <v>12</v>
      </c>
      <c r="AH103" s="21">
        <f>VLOOKUP(AG103,'Начисление очков'!$G$4:$H$68,2,FALSE)</f>
        <v>65</v>
      </c>
      <c r="AI103" s="21"/>
      <c r="AJ103" s="21">
        <f>VLOOKUP(AI103,'Начисление очков'!$Q$4:$R$68,2,FALSE)</f>
        <v>0</v>
      </c>
      <c r="AK103" s="21"/>
      <c r="AL103" s="21">
        <f>VLOOKUP(AK103,'Начисление очков'!$L$4:$M$68,2,FALSE)</f>
        <v>0</v>
      </c>
      <c r="AM103" s="21"/>
      <c r="AN103" s="21">
        <f>VLOOKUP(AM103,'Начисление очков'!$L$4:$M$68,2,FALSE)</f>
        <v>0</v>
      </c>
      <c r="AO103" s="21"/>
      <c r="AP103" s="21">
        <f>VLOOKUP(AO103,'Начисление очков'!$G$4:$H$68,2,FALSE)</f>
        <v>0</v>
      </c>
      <c r="AQ103" s="21"/>
      <c r="AR103" s="21">
        <f>VLOOKUP(AQ103,'Начисление очков'!$V$4:$W$68,2,FALSE)</f>
        <v>0</v>
      </c>
      <c r="AS103" s="21"/>
      <c r="AT103" s="21">
        <f>VLOOKUP(AS103,'Начисление очков'!$B$4:$C$68,2,FALSE)</f>
        <v>0</v>
      </c>
      <c r="AU103" s="21"/>
      <c r="AV103" s="21">
        <f>VLOOKUP(AU103,'Начисление очков'!$L$4:$M$68,2,FALSE)</f>
        <v>0</v>
      </c>
      <c r="AW103" s="21"/>
      <c r="AX103" s="21">
        <f>VLOOKUP(AW103,'Начисление очков'!$G$4:$H$68,2,FALSE)</f>
        <v>0</v>
      </c>
      <c r="AY103" s="22">
        <f t="shared" si="12"/>
        <v>127</v>
      </c>
      <c r="AZ103" s="22">
        <v>90</v>
      </c>
      <c r="BA103" s="22">
        <v>155</v>
      </c>
    </row>
    <row r="104" spans="2:53" s="17" customFormat="1" ht="15.95" customHeight="1">
      <c r="B104" s="28">
        <f t="shared" si="13"/>
        <v>96</v>
      </c>
      <c r="C104" s="19" t="s">
        <v>218</v>
      </c>
      <c r="D104" s="27">
        <f t="shared" si="7"/>
        <v>150</v>
      </c>
      <c r="E104" s="25">
        <f t="shared" si="8"/>
        <v>0</v>
      </c>
      <c r="F104" s="26">
        <f t="shared" si="9"/>
        <v>-5</v>
      </c>
      <c r="G104" s="20">
        <f t="shared" si="10"/>
        <v>1</v>
      </c>
      <c r="H104" s="20">
        <f t="shared" si="11"/>
        <v>150</v>
      </c>
      <c r="I104" s="21"/>
      <c r="J104" s="21">
        <f>VLOOKUP(I104,'Начисление очков'!$L$4:$M$68,2,FALSE)</f>
        <v>0</v>
      </c>
      <c r="K104" s="62"/>
      <c r="L104" s="62">
        <f>VLOOKUP(K104,'Начисление очков'!$G$4:$H$68,2,FALSE)</f>
        <v>0</v>
      </c>
      <c r="M104" s="62"/>
      <c r="N104" s="62">
        <f>VLOOKUP(M104,'Начисление очков'!$L$4:$M$68,2,FALSE)</f>
        <v>0</v>
      </c>
      <c r="O104" s="62"/>
      <c r="P104" s="62">
        <f>VLOOKUP(O104,'Начисление очков'!$V$4:$W$68,2,FALSE)</f>
        <v>0</v>
      </c>
      <c r="Q104" s="21"/>
      <c r="R104" s="21">
        <f>VLOOKUP(Q104,'Начисление очков'!$B$4:$C$68,2,FALSE)</f>
        <v>0</v>
      </c>
      <c r="S104" s="62">
        <v>5</v>
      </c>
      <c r="T104" s="62">
        <f>VLOOKUP(S104,'Начисление очков'!$G$4:$H$68,2,FALSE)</f>
        <v>150</v>
      </c>
      <c r="U104" s="62"/>
      <c r="V104" s="62">
        <f>VLOOKUP(U104,'Начисление очков'!$L$4:$M$68,2,FALSE)</f>
        <v>0</v>
      </c>
      <c r="W104" s="62"/>
      <c r="X104" s="62">
        <f>VLOOKUP(W104,'Начисление очков'!$V$4:$W$68,2,FALSE)</f>
        <v>0</v>
      </c>
      <c r="Y104" s="21"/>
      <c r="Z104" s="21">
        <f>VLOOKUP(Y104,'Начисление очков'!$G$4:$H$68,2,FALSE)</f>
        <v>0</v>
      </c>
      <c r="AA104" s="21"/>
      <c r="AB104" s="21">
        <f>VLOOKUP(AA104,'Начисление очков'!$G$4:$H$68,2,FALSE)</f>
        <v>0</v>
      </c>
      <c r="AC104" s="21"/>
      <c r="AD104" s="21">
        <f>VLOOKUP(AC104,'Начисление очков'!$Q$4:$R$68,2,FALSE)</f>
        <v>0</v>
      </c>
      <c r="AE104" s="21"/>
      <c r="AF104" s="21">
        <f>VLOOKUP(AE104,'Начисление очков'!$B$4:$C$68,2,FALSE)</f>
        <v>0</v>
      </c>
      <c r="AG104" s="21"/>
      <c r="AH104" s="21">
        <f>VLOOKUP(AG104,'Начисление очков'!$G$4:$H$68,2,FALSE)</f>
        <v>0</v>
      </c>
      <c r="AI104" s="21"/>
      <c r="AJ104" s="21">
        <f>VLOOKUP(AI104,'Начисление очков'!$Q$4:$R$68,2,FALSE)</f>
        <v>0</v>
      </c>
      <c r="AK104" s="21"/>
      <c r="AL104" s="21">
        <f>VLOOKUP(AK104,'Начисление очков'!$L$4:$M$68,2,FALSE)</f>
        <v>0</v>
      </c>
      <c r="AM104" s="21"/>
      <c r="AN104" s="21">
        <f>VLOOKUP(AM104,'Начисление очков'!$L$4:$M$68,2,FALSE)</f>
        <v>0</v>
      </c>
      <c r="AO104" s="21"/>
      <c r="AP104" s="21">
        <f>VLOOKUP(AO104,'Начисление очков'!$G$4:$H$68,2,FALSE)</f>
        <v>0</v>
      </c>
      <c r="AQ104" s="21"/>
      <c r="AR104" s="21">
        <f>VLOOKUP(AQ104,'Начисление очков'!$V$4:$W$68,2,FALSE)</f>
        <v>0</v>
      </c>
      <c r="AS104" s="21"/>
      <c r="AT104" s="21">
        <f>VLOOKUP(AS104,'Начисление очков'!$B$4:$C$68,2,FALSE)</f>
        <v>0</v>
      </c>
      <c r="AU104" s="21"/>
      <c r="AV104" s="21">
        <f>VLOOKUP(AU104,'Начисление очков'!$L$4:$M$68,2,FALSE)</f>
        <v>0</v>
      </c>
      <c r="AW104" s="21"/>
      <c r="AX104" s="21">
        <f>VLOOKUP(AW104,'Начисление очков'!$G$4:$H$68,2,FALSE)</f>
        <v>0</v>
      </c>
      <c r="AY104" s="22">
        <f t="shared" si="12"/>
        <v>145</v>
      </c>
      <c r="AZ104" s="22">
        <v>91</v>
      </c>
      <c r="BA104" s="22">
        <v>150</v>
      </c>
    </row>
    <row r="105" spans="2:53" s="17" customFormat="1" ht="15.95" customHeight="1">
      <c r="B105" s="28">
        <f t="shared" si="13"/>
        <v>97</v>
      </c>
      <c r="C105" s="19" t="s">
        <v>170</v>
      </c>
      <c r="D105" s="27">
        <f t="shared" si="7"/>
        <v>150</v>
      </c>
      <c r="E105" s="25">
        <f t="shared" si="8"/>
        <v>0</v>
      </c>
      <c r="F105" s="26">
        <f t="shared" si="9"/>
        <v>-5</v>
      </c>
      <c r="G105" s="20">
        <f t="shared" si="10"/>
        <v>2</v>
      </c>
      <c r="H105" s="20">
        <f t="shared" si="11"/>
        <v>75</v>
      </c>
      <c r="I105" s="21"/>
      <c r="J105" s="21">
        <f>VLOOKUP(I105,'Начисление очков'!$L$4:$M$68,2,FALSE)</f>
        <v>0</v>
      </c>
      <c r="K105" s="62"/>
      <c r="L105" s="62">
        <f>VLOOKUP(K105,'Начисление очков'!$G$4:$H$68,2,FALSE)</f>
        <v>0</v>
      </c>
      <c r="M105" s="62"/>
      <c r="N105" s="62">
        <f>VLOOKUP(M105,'Начисление очков'!$L$4:$M$68,2,FALSE)</f>
        <v>0</v>
      </c>
      <c r="O105" s="62"/>
      <c r="P105" s="62">
        <f>VLOOKUP(O105,'Начисление очков'!$V$4:$W$68,2,FALSE)</f>
        <v>0</v>
      </c>
      <c r="Q105" s="21"/>
      <c r="R105" s="21">
        <f>VLOOKUP(Q105,'Начисление очков'!$B$4:$C$68,2,FALSE)</f>
        <v>0</v>
      </c>
      <c r="S105" s="62"/>
      <c r="T105" s="62">
        <f>VLOOKUP(S105,'Начисление очков'!$G$4:$H$68,2,FALSE)</f>
        <v>0</v>
      </c>
      <c r="U105" s="62"/>
      <c r="V105" s="62">
        <f>VLOOKUP(U105,'Начисление очков'!$L$4:$M$68,2,FALSE)</f>
        <v>0</v>
      </c>
      <c r="W105" s="62"/>
      <c r="X105" s="62">
        <f>VLOOKUP(W105,'Начисление очков'!$V$4:$W$68,2,FALSE)</f>
        <v>0</v>
      </c>
      <c r="Y105" s="21">
        <v>8</v>
      </c>
      <c r="Z105" s="21">
        <f>VLOOKUP(Y105,'Начисление очков'!$G$4:$H$68,2,FALSE)</f>
        <v>110</v>
      </c>
      <c r="AA105" s="21"/>
      <c r="AB105" s="21">
        <f>VLOOKUP(AA105,'Начисление очков'!$G$4:$H$68,2,FALSE)</f>
        <v>0</v>
      </c>
      <c r="AC105" s="21"/>
      <c r="AD105" s="21">
        <f>VLOOKUP(AC105,'Начисление очков'!$Q$4:$R$68,2,FALSE)</f>
        <v>0</v>
      </c>
      <c r="AE105" s="21"/>
      <c r="AF105" s="21">
        <f>VLOOKUP(AE105,'Начисление очков'!$B$4:$C$68,2,FALSE)</f>
        <v>0</v>
      </c>
      <c r="AG105" s="21"/>
      <c r="AH105" s="21">
        <f>VLOOKUP(AG105,'Начисление очков'!$G$4:$H$68,2,FALSE)</f>
        <v>0</v>
      </c>
      <c r="AI105" s="21"/>
      <c r="AJ105" s="21">
        <f>VLOOKUP(AI105,'Начисление очков'!$Q$4:$R$68,2,FALSE)</f>
        <v>0</v>
      </c>
      <c r="AK105" s="21"/>
      <c r="AL105" s="21">
        <f>VLOOKUP(AK105,'Начисление очков'!$L$4:$M$68,2,FALSE)</f>
        <v>0</v>
      </c>
      <c r="AM105" s="21">
        <v>12</v>
      </c>
      <c r="AN105" s="21">
        <f>VLOOKUP(AM105,'Начисление очков'!$L$4:$M$68,2,FALSE)</f>
        <v>40</v>
      </c>
      <c r="AO105" s="21"/>
      <c r="AP105" s="21">
        <f>VLOOKUP(AO105,'Начисление очков'!$G$4:$H$68,2,FALSE)</f>
        <v>0</v>
      </c>
      <c r="AQ105" s="21"/>
      <c r="AR105" s="21">
        <f>VLOOKUP(AQ105,'Начисление очков'!$V$4:$W$68,2,FALSE)</f>
        <v>0</v>
      </c>
      <c r="AS105" s="21"/>
      <c r="AT105" s="21">
        <f>VLOOKUP(AS105,'Начисление очков'!$B$4:$C$68,2,FALSE)</f>
        <v>0</v>
      </c>
      <c r="AU105" s="21"/>
      <c r="AV105" s="21">
        <f>VLOOKUP(AU105,'Начисление очков'!$L$4:$M$68,2,FALSE)</f>
        <v>0</v>
      </c>
      <c r="AW105" s="21"/>
      <c r="AX105" s="21">
        <f>VLOOKUP(AW105,'Начисление очков'!$G$4:$H$68,2,FALSE)</f>
        <v>0</v>
      </c>
      <c r="AY105" s="22">
        <f t="shared" si="12"/>
        <v>130</v>
      </c>
      <c r="AZ105" s="22">
        <v>92</v>
      </c>
      <c r="BA105" s="22">
        <v>150</v>
      </c>
    </row>
    <row r="106" spans="2:53" s="17" customFormat="1" ht="15.95" customHeight="1">
      <c r="B106" s="28">
        <f t="shared" si="13"/>
        <v>98</v>
      </c>
      <c r="C106" s="19" t="s">
        <v>227</v>
      </c>
      <c r="D106" s="27">
        <f t="shared" si="7"/>
        <v>145</v>
      </c>
      <c r="E106" s="25">
        <f t="shared" si="8"/>
        <v>32</v>
      </c>
      <c r="F106" s="26">
        <f t="shared" si="9"/>
        <v>6</v>
      </c>
      <c r="G106" s="20">
        <f t="shared" si="10"/>
        <v>3</v>
      </c>
      <c r="H106" s="20">
        <f t="shared" si="11"/>
        <v>48.333333333333336</v>
      </c>
      <c r="I106" s="21">
        <v>16</v>
      </c>
      <c r="J106" s="21">
        <f>VLOOKUP(I106,'Начисление очков'!$L$4:$M$68,2,FALSE)</f>
        <v>32</v>
      </c>
      <c r="K106" s="62"/>
      <c r="L106" s="62">
        <f>VLOOKUP(K106,'Начисление очков'!$G$4:$H$68,2,FALSE)</f>
        <v>0</v>
      </c>
      <c r="M106" s="62">
        <v>8</v>
      </c>
      <c r="N106" s="62">
        <f>VLOOKUP(M106,'Начисление очков'!$L$4:$M$68,2,FALSE)</f>
        <v>65</v>
      </c>
      <c r="O106" s="62"/>
      <c r="P106" s="62">
        <f>VLOOKUP(O106,'Начисление очков'!$V$4:$W$68,2,FALSE)</f>
        <v>0</v>
      </c>
      <c r="Q106" s="21"/>
      <c r="R106" s="21">
        <f>VLOOKUP(Q106,'Начисление очков'!$B$4:$C$68,2,FALSE)</f>
        <v>0</v>
      </c>
      <c r="S106" s="62"/>
      <c r="T106" s="62">
        <f>VLOOKUP(S106,'Начисление очков'!$G$4:$H$68,2,FALSE)</f>
        <v>0</v>
      </c>
      <c r="U106" s="62">
        <v>10</v>
      </c>
      <c r="V106" s="62">
        <f>VLOOKUP(U106,'Начисление очков'!$L$4:$M$68,2,FALSE)</f>
        <v>45</v>
      </c>
      <c r="W106" s="62"/>
      <c r="X106" s="62">
        <f>VLOOKUP(W106,'Начисление очков'!$V$4:$W$68,2,FALSE)</f>
        <v>0</v>
      </c>
      <c r="Y106" s="21"/>
      <c r="Z106" s="21">
        <f>VLOOKUP(Y106,'Начисление очков'!$G$4:$H$68,2,FALSE)</f>
        <v>0</v>
      </c>
      <c r="AA106" s="21"/>
      <c r="AB106" s="21">
        <f>VLOOKUP(AA106,'Начисление очков'!$G$4:$H$68,2,FALSE)</f>
        <v>0</v>
      </c>
      <c r="AC106" s="21"/>
      <c r="AD106" s="21">
        <f>VLOOKUP(AC106,'Начисление очков'!$Q$4:$R$68,2,FALSE)</f>
        <v>0</v>
      </c>
      <c r="AE106" s="21"/>
      <c r="AF106" s="21">
        <f>VLOOKUP(AE106,'Начисление очков'!$B$4:$C$68,2,FALSE)</f>
        <v>0</v>
      </c>
      <c r="AG106" s="21"/>
      <c r="AH106" s="21">
        <f>VLOOKUP(AG106,'Начисление очков'!$G$4:$H$68,2,FALSE)</f>
        <v>0</v>
      </c>
      <c r="AI106" s="21"/>
      <c r="AJ106" s="21">
        <f>VLOOKUP(AI106,'Начисление очков'!$Q$4:$R$68,2,FALSE)</f>
        <v>0</v>
      </c>
      <c r="AK106" s="21"/>
      <c r="AL106" s="21">
        <f>VLOOKUP(AK106,'Начисление очков'!$L$4:$M$68,2,FALSE)</f>
        <v>0</v>
      </c>
      <c r="AM106" s="21"/>
      <c r="AN106" s="21">
        <f>VLOOKUP(AM106,'Начисление очков'!$L$4:$M$68,2,FALSE)</f>
        <v>0</v>
      </c>
      <c r="AO106" s="21"/>
      <c r="AP106" s="21">
        <f>VLOOKUP(AO106,'Начисление очков'!$G$4:$H$68,2,FALSE)</f>
        <v>0</v>
      </c>
      <c r="AQ106" s="21">
        <v>26</v>
      </c>
      <c r="AR106" s="21">
        <f>VLOOKUP(AQ106,'Начисление очков'!$V$4:$W$68,2,FALSE)</f>
        <v>3</v>
      </c>
      <c r="AS106" s="21"/>
      <c r="AT106" s="21">
        <f>VLOOKUP(AS106,'Начисление очков'!$B$4:$C$68,2,FALSE)</f>
        <v>0</v>
      </c>
      <c r="AU106" s="21"/>
      <c r="AV106" s="21">
        <f>VLOOKUP(AU106,'Начисление очков'!$L$4:$M$68,2,FALSE)</f>
        <v>0</v>
      </c>
      <c r="AW106" s="21"/>
      <c r="AX106" s="21">
        <f>VLOOKUP(AW106,'Начисление очков'!$G$4:$H$68,2,FALSE)</f>
        <v>0</v>
      </c>
      <c r="AY106" s="22">
        <f t="shared" si="12"/>
        <v>85</v>
      </c>
      <c r="AZ106" s="22">
        <v>104</v>
      </c>
      <c r="BA106" s="22">
        <v>113</v>
      </c>
    </row>
    <row r="107" spans="2:53" s="17" customFormat="1" ht="15.95" customHeight="1">
      <c r="B107" s="28">
        <f t="shared" si="13"/>
        <v>99</v>
      </c>
      <c r="C107" s="19" t="s">
        <v>60</v>
      </c>
      <c r="D107" s="27">
        <f t="shared" si="7"/>
        <v>145</v>
      </c>
      <c r="E107" s="25">
        <f t="shared" si="8"/>
        <v>0</v>
      </c>
      <c r="F107" s="26">
        <f t="shared" si="9"/>
        <v>-6</v>
      </c>
      <c r="G107" s="20">
        <f t="shared" si="10"/>
        <v>4</v>
      </c>
      <c r="H107" s="20">
        <f t="shared" si="11"/>
        <v>36.25</v>
      </c>
      <c r="I107" s="21"/>
      <c r="J107" s="21">
        <f>VLOOKUP(I107,'Начисление очков'!$L$4:$M$68,2,FALSE)</f>
        <v>0</v>
      </c>
      <c r="K107" s="62"/>
      <c r="L107" s="62">
        <f>VLOOKUP(K107,'Начисление очков'!$G$4:$H$68,2,FALSE)</f>
        <v>0</v>
      </c>
      <c r="M107" s="62"/>
      <c r="N107" s="62">
        <f>VLOOKUP(M107,'Начисление очков'!$L$4:$M$68,2,FALSE)</f>
        <v>0</v>
      </c>
      <c r="O107" s="62"/>
      <c r="P107" s="62">
        <f>VLOOKUP(O107,'Начисление очков'!$V$4:$W$68,2,FALSE)</f>
        <v>0</v>
      </c>
      <c r="Q107" s="21"/>
      <c r="R107" s="21">
        <f>VLOOKUP(Q107,'Начисление очков'!$B$4:$C$68,2,FALSE)</f>
        <v>0</v>
      </c>
      <c r="S107" s="62"/>
      <c r="T107" s="62">
        <f>VLOOKUP(S107,'Начисление очков'!$G$4:$H$68,2,FALSE)</f>
        <v>0</v>
      </c>
      <c r="U107" s="62"/>
      <c r="V107" s="62">
        <f>VLOOKUP(U107,'Начисление очков'!$L$4:$M$68,2,FALSE)</f>
        <v>0</v>
      </c>
      <c r="W107" s="62"/>
      <c r="X107" s="62">
        <f>VLOOKUP(W107,'Начисление очков'!$V$4:$W$68,2,FALSE)</f>
        <v>0</v>
      </c>
      <c r="Y107" s="21">
        <v>16</v>
      </c>
      <c r="Z107" s="21">
        <f>VLOOKUP(Y107,'Начисление очков'!$G$4:$H$68,2,FALSE)</f>
        <v>55</v>
      </c>
      <c r="AA107" s="21"/>
      <c r="AB107" s="21">
        <f>VLOOKUP(AA107,'Начисление очков'!$G$4:$H$68,2,FALSE)</f>
        <v>0</v>
      </c>
      <c r="AC107" s="21"/>
      <c r="AD107" s="21">
        <f>VLOOKUP(AC107,'Начисление очков'!$Q$4:$R$68,2,FALSE)</f>
        <v>0</v>
      </c>
      <c r="AE107" s="21">
        <v>32</v>
      </c>
      <c r="AF107" s="21">
        <f>VLOOKUP(AE107,'Начисление очков'!$B$4:$C$68,2,FALSE)</f>
        <v>30</v>
      </c>
      <c r="AG107" s="21"/>
      <c r="AH107" s="21">
        <f>VLOOKUP(AG107,'Начисление очков'!$G$4:$H$68,2,FALSE)</f>
        <v>0</v>
      </c>
      <c r="AI107" s="21"/>
      <c r="AJ107" s="21">
        <f>VLOOKUP(AI107,'Начисление очков'!$Q$4:$R$68,2,FALSE)</f>
        <v>0</v>
      </c>
      <c r="AK107" s="21"/>
      <c r="AL107" s="21">
        <f>VLOOKUP(AK107,'Начисление очков'!$L$4:$M$68,2,FALSE)</f>
        <v>0</v>
      </c>
      <c r="AM107" s="21"/>
      <c r="AN107" s="21">
        <f>VLOOKUP(AM107,'Начисление очков'!$L$4:$M$68,2,FALSE)</f>
        <v>0</v>
      </c>
      <c r="AO107" s="21"/>
      <c r="AP107" s="21">
        <f>VLOOKUP(AO107,'Начисление очков'!$G$4:$H$68,2,FALSE)</f>
        <v>0</v>
      </c>
      <c r="AQ107" s="21"/>
      <c r="AR107" s="21">
        <f>VLOOKUP(AQ107,'Начисление очков'!$V$4:$W$68,2,FALSE)</f>
        <v>0</v>
      </c>
      <c r="AS107" s="21">
        <v>48</v>
      </c>
      <c r="AT107" s="21">
        <f>VLOOKUP(AS107,'Начисление очков'!$B$4:$C$68,2,FALSE)</f>
        <v>5</v>
      </c>
      <c r="AU107" s="21"/>
      <c r="AV107" s="21">
        <f>VLOOKUP(AU107,'Начисление очков'!$L$4:$M$68,2,FALSE)</f>
        <v>0</v>
      </c>
      <c r="AW107" s="21">
        <v>16</v>
      </c>
      <c r="AX107" s="21">
        <f>VLOOKUP(AW107,'Начисление очков'!$G$4:$H$68,2,FALSE)</f>
        <v>55</v>
      </c>
      <c r="AY107" s="22">
        <f t="shared" si="12"/>
        <v>33</v>
      </c>
      <c r="AZ107" s="22">
        <v>93</v>
      </c>
      <c r="BA107" s="22">
        <v>145</v>
      </c>
    </row>
    <row r="108" spans="2:53" s="17" customFormat="1" ht="15.95" customHeight="1">
      <c r="B108" s="28">
        <f t="shared" si="13"/>
        <v>100</v>
      </c>
      <c r="C108" s="18" t="s">
        <v>9</v>
      </c>
      <c r="D108" s="27">
        <f t="shared" si="7"/>
        <v>142</v>
      </c>
      <c r="E108" s="25">
        <f t="shared" si="8"/>
        <v>0</v>
      </c>
      <c r="F108" s="26">
        <f t="shared" si="9"/>
        <v>-6</v>
      </c>
      <c r="G108" s="20">
        <f t="shared" si="10"/>
        <v>3</v>
      </c>
      <c r="H108" s="20">
        <f t="shared" si="11"/>
        <v>47.333333333333336</v>
      </c>
      <c r="I108" s="21"/>
      <c r="J108" s="21">
        <f>VLOOKUP(I108,'Начисление очков'!$L$4:$M$68,2,FALSE)</f>
        <v>0</v>
      </c>
      <c r="K108" s="62"/>
      <c r="L108" s="62">
        <f>VLOOKUP(K108,'Начисление очков'!$G$4:$H$68,2,FALSE)</f>
        <v>0</v>
      </c>
      <c r="M108" s="62"/>
      <c r="N108" s="62">
        <f>VLOOKUP(M108,'Начисление очков'!$L$4:$M$68,2,FALSE)</f>
        <v>0</v>
      </c>
      <c r="O108" s="62"/>
      <c r="P108" s="62">
        <f>VLOOKUP(O108,'Начисление очков'!$V$4:$W$68,2,FALSE)</f>
        <v>0</v>
      </c>
      <c r="Q108" s="21"/>
      <c r="R108" s="21">
        <f>VLOOKUP(Q108,'Начисление очков'!$B$4:$C$68,2,FALSE)</f>
        <v>0</v>
      </c>
      <c r="S108" s="62"/>
      <c r="T108" s="62">
        <f>VLOOKUP(S108,'Начисление очков'!$G$4:$H$68,2,FALSE)</f>
        <v>0</v>
      </c>
      <c r="U108" s="62"/>
      <c r="V108" s="62">
        <f>VLOOKUP(U108,'Начисление очков'!$L$4:$M$68,2,FALSE)</f>
        <v>0</v>
      </c>
      <c r="W108" s="62"/>
      <c r="X108" s="62">
        <f>VLOOKUP(W108,'Начисление очков'!$V$4:$W$68,2,FALSE)</f>
        <v>0</v>
      </c>
      <c r="Y108" s="21"/>
      <c r="Z108" s="21">
        <f>VLOOKUP(Y108,'Начисление очков'!$G$4:$H$68,2,FALSE)</f>
        <v>0</v>
      </c>
      <c r="AA108" s="21"/>
      <c r="AB108" s="21">
        <f>VLOOKUP(AA108,'Начисление очков'!$G$4:$H$68,2,FALSE)</f>
        <v>0</v>
      </c>
      <c r="AC108" s="21"/>
      <c r="AD108" s="21">
        <f>VLOOKUP(AC108,'Начисление очков'!$Q$4:$R$68,2,FALSE)</f>
        <v>0</v>
      </c>
      <c r="AE108" s="21"/>
      <c r="AF108" s="21">
        <f>VLOOKUP(AE108,'Начисление очков'!$B$4:$C$68,2,FALSE)</f>
        <v>0</v>
      </c>
      <c r="AG108" s="21"/>
      <c r="AH108" s="21">
        <f>VLOOKUP(AG108,'Начисление очков'!$G$4:$H$68,2,FALSE)</f>
        <v>0</v>
      </c>
      <c r="AI108" s="21">
        <v>10</v>
      </c>
      <c r="AJ108" s="21">
        <f>VLOOKUP(AI108,'Начисление очков'!$Q$4:$R$68,2,FALSE)</f>
        <v>27</v>
      </c>
      <c r="AK108" s="21"/>
      <c r="AL108" s="21">
        <f>VLOOKUP(AK108,'Начисление очков'!$L$4:$M$68,2,FALSE)</f>
        <v>0</v>
      </c>
      <c r="AM108" s="21"/>
      <c r="AN108" s="21">
        <f>VLOOKUP(AM108,'Начисление очков'!$L$4:$M$68,2,FALSE)</f>
        <v>0</v>
      </c>
      <c r="AO108" s="21"/>
      <c r="AP108" s="21">
        <f>VLOOKUP(AO108,'Начисление очков'!$G$4:$H$68,2,FALSE)</f>
        <v>0</v>
      </c>
      <c r="AQ108" s="21"/>
      <c r="AR108" s="21">
        <f>VLOOKUP(AQ108,'Начисление очков'!$V$4:$W$68,2,FALSE)</f>
        <v>0</v>
      </c>
      <c r="AS108" s="21">
        <v>40</v>
      </c>
      <c r="AT108" s="21">
        <f>VLOOKUP(AS108,'Начисление очков'!$B$4:$C$68,2,FALSE)</f>
        <v>5</v>
      </c>
      <c r="AU108" s="21"/>
      <c r="AV108" s="21">
        <f>VLOOKUP(AU108,'Начисление очков'!$L$4:$M$68,2,FALSE)</f>
        <v>0</v>
      </c>
      <c r="AW108" s="21">
        <v>8</v>
      </c>
      <c r="AX108" s="21">
        <f>VLOOKUP(AW108,'Начисление очков'!$G$4:$H$68,2,FALSE)</f>
        <v>110</v>
      </c>
      <c r="AY108" s="22">
        <f t="shared" si="12"/>
        <v>84</v>
      </c>
      <c r="AZ108" s="22">
        <v>94</v>
      </c>
      <c r="BA108" s="22">
        <v>142</v>
      </c>
    </row>
    <row r="109" spans="2:53" s="17" customFormat="1" ht="15.95" customHeight="1">
      <c r="B109" s="28">
        <f t="shared" si="13"/>
        <v>101</v>
      </c>
      <c r="C109" s="19" t="s">
        <v>254</v>
      </c>
      <c r="D109" s="27">
        <f t="shared" si="7"/>
        <v>130</v>
      </c>
      <c r="E109" s="25">
        <f t="shared" si="8"/>
        <v>0</v>
      </c>
      <c r="F109" s="26">
        <f t="shared" si="9"/>
        <v>-6</v>
      </c>
      <c r="G109" s="20">
        <f t="shared" si="10"/>
        <v>0</v>
      </c>
      <c r="H109" s="20">
        <f t="shared" si="11"/>
        <v>0</v>
      </c>
      <c r="I109" s="21"/>
      <c r="J109" s="21">
        <f>VLOOKUP(I109,'Начисление очков'!$L$4:$M$68,2,FALSE)</f>
        <v>0</v>
      </c>
      <c r="K109" s="62"/>
      <c r="L109" s="62">
        <f>VLOOKUP(K109,'Начисление очков'!$G$4:$H$68,2,FALSE)</f>
        <v>0</v>
      </c>
      <c r="M109" s="62"/>
      <c r="N109" s="62">
        <f>VLOOKUP(M109,'Начисление очков'!$L$4:$M$68,2,FALSE)</f>
        <v>0</v>
      </c>
      <c r="O109" s="62">
        <v>1</v>
      </c>
      <c r="P109" s="62">
        <f>VLOOKUP(O109,'Начисление очков'!$V$4:$W$68,2,FALSE)</f>
        <v>130</v>
      </c>
      <c r="Q109" s="21"/>
      <c r="R109" s="21">
        <f>VLOOKUP(Q109,'Начисление очков'!$B$4:$C$68,2,FALSE)</f>
        <v>0</v>
      </c>
      <c r="S109" s="62"/>
      <c r="T109" s="62">
        <f>VLOOKUP(S109,'Начисление очков'!$G$4:$H$68,2,FALSE)</f>
        <v>0</v>
      </c>
      <c r="U109" s="62"/>
      <c r="V109" s="62">
        <f>VLOOKUP(U109,'Начисление очков'!$L$4:$M$68,2,FALSE)</f>
        <v>0</v>
      </c>
      <c r="W109" s="62"/>
      <c r="X109" s="62">
        <f>VLOOKUP(W109,'Начисление очков'!$V$4:$W$68,2,FALSE)</f>
        <v>0</v>
      </c>
      <c r="Y109" s="21"/>
      <c r="Z109" s="21">
        <f>VLOOKUP(Y109,'Начисление очков'!$G$4:$H$68,2,FALSE)</f>
        <v>0</v>
      </c>
      <c r="AA109" s="21"/>
      <c r="AB109" s="21">
        <f>VLOOKUP(AA109,'Начисление очков'!$G$4:$H$68,2,FALSE)</f>
        <v>0</v>
      </c>
      <c r="AC109" s="21"/>
      <c r="AD109" s="21">
        <f>VLOOKUP(AC109,'Начисление очков'!$Q$4:$R$68,2,FALSE)</f>
        <v>0</v>
      </c>
      <c r="AE109" s="21"/>
      <c r="AF109" s="21">
        <f>VLOOKUP(AE109,'Начисление очков'!$B$4:$C$68,2,FALSE)</f>
        <v>0</v>
      </c>
      <c r="AG109" s="21"/>
      <c r="AH109" s="21">
        <f>VLOOKUP(AG109,'Начисление очков'!$G$4:$H$68,2,FALSE)</f>
        <v>0</v>
      </c>
      <c r="AI109" s="21"/>
      <c r="AJ109" s="21">
        <f>VLOOKUP(AI109,'Начисление очков'!$Q$4:$R$68,2,FALSE)</f>
        <v>0</v>
      </c>
      <c r="AK109" s="21"/>
      <c r="AL109" s="21">
        <f>VLOOKUP(AK109,'Начисление очков'!$L$4:$M$68,2,FALSE)</f>
        <v>0</v>
      </c>
      <c r="AM109" s="21"/>
      <c r="AN109" s="21">
        <f>VLOOKUP(AM109,'Начисление очков'!$L$4:$M$68,2,FALSE)</f>
        <v>0</v>
      </c>
      <c r="AO109" s="21"/>
      <c r="AP109" s="21">
        <f>VLOOKUP(AO109,'Начисление очков'!$G$4:$H$68,2,FALSE)</f>
        <v>0</v>
      </c>
      <c r="AQ109" s="21"/>
      <c r="AR109" s="21">
        <f>VLOOKUP(AQ109,'Начисление очков'!$V$4:$W$68,2,FALSE)</f>
        <v>0</v>
      </c>
      <c r="AS109" s="21"/>
      <c r="AT109" s="21">
        <f>VLOOKUP(AS109,'Начисление очков'!$B$4:$C$68,2,FALSE)</f>
        <v>0</v>
      </c>
      <c r="AU109" s="21"/>
      <c r="AV109" s="21">
        <f>VLOOKUP(AU109,'Начисление очков'!$L$4:$M$68,2,FALSE)</f>
        <v>0</v>
      </c>
      <c r="AW109" s="21"/>
      <c r="AX109" s="21">
        <f>VLOOKUP(AW109,'Начисление очков'!$G$4:$H$68,2,FALSE)</f>
        <v>0</v>
      </c>
      <c r="AY109" s="22">
        <f t="shared" si="12"/>
        <v>129</v>
      </c>
      <c r="AZ109" s="22">
        <v>95</v>
      </c>
      <c r="BA109" s="22">
        <v>130</v>
      </c>
    </row>
    <row r="110" spans="2:53" s="17" customFormat="1" ht="15.95" customHeight="1">
      <c r="B110" s="28">
        <f t="shared" si="13"/>
        <v>102</v>
      </c>
      <c r="C110" s="19" t="s">
        <v>232</v>
      </c>
      <c r="D110" s="27">
        <f t="shared" si="7"/>
        <v>130</v>
      </c>
      <c r="E110" s="25">
        <f t="shared" si="8"/>
        <v>0</v>
      </c>
      <c r="F110" s="26">
        <f t="shared" si="9"/>
        <v>-6</v>
      </c>
      <c r="G110" s="20">
        <f t="shared" si="10"/>
        <v>1</v>
      </c>
      <c r="H110" s="20">
        <f t="shared" si="11"/>
        <v>130</v>
      </c>
      <c r="I110" s="21"/>
      <c r="J110" s="21">
        <f>VLOOKUP(I110,'Начисление очков'!$L$4:$M$68,2,FALSE)</f>
        <v>0</v>
      </c>
      <c r="K110" s="62"/>
      <c r="L110" s="62">
        <f>VLOOKUP(K110,'Начисление очков'!$G$4:$H$68,2,FALSE)</f>
        <v>0</v>
      </c>
      <c r="M110" s="62"/>
      <c r="N110" s="62">
        <f>VLOOKUP(M110,'Начисление очков'!$L$4:$M$68,2,FALSE)</f>
        <v>0</v>
      </c>
      <c r="O110" s="62"/>
      <c r="P110" s="62">
        <f>VLOOKUP(O110,'Начисление очков'!$V$4:$W$68,2,FALSE)</f>
        <v>0</v>
      </c>
      <c r="Q110" s="21"/>
      <c r="R110" s="21">
        <f>VLOOKUP(Q110,'Начисление очков'!$B$4:$C$68,2,FALSE)</f>
        <v>0</v>
      </c>
      <c r="S110" s="62"/>
      <c r="T110" s="62">
        <f>VLOOKUP(S110,'Начисление очков'!$G$4:$H$68,2,FALSE)</f>
        <v>0</v>
      </c>
      <c r="U110" s="62"/>
      <c r="V110" s="62">
        <f>VLOOKUP(U110,'Начисление очков'!$L$4:$M$68,2,FALSE)</f>
        <v>0</v>
      </c>
      <c r="W110" s="62">
        <v>1</v>
      </c>
      <c r="X110" s="62">
        <f>VLOOKUP(W110,'Начисление очков'!$V$4:$W$68,2,FALSE)</f>
        <v>130</v>
      </c>
      <c r="Y110" s="21"/>
      <c r="Z110" s="21">
        <f>VLOOKUP(Y110,'Начисление очков'!$G$4:$H$68,2,FALSE)</f>
        <v>0</v>
      </c>
      <c r="AA110" s="21"/>
      <c r="AB110" s="21">
        <f>VLOOKUP(AA110,'Начисление очков'!$G$4:$H$68,2,FALSE)</f>
        <v>0</v>
      </c>
      <c r="AC110" s="21"/>
      <c r="AD110" s="21">
        <f>VLOOKUP(AC110,'Начисление очков'!$Q$4:$R$68,2,FALSE)</f>
        <v>0</v>
      </c>
      <c r="AE110" s="21"/>
      <c r="AF110" s="21">
        <f>VLOOKUP(AE110,'Начисление очков'!$B$4:$C$68,2,FALSE)</f>
        <v>0</v>
      </c>
      <c r="AG110" s="21"/>
      <c r="AH110" s="21">
        <f>VLOOKUP(AG110,'Начисление очков'!$G$4:$H$68,2,FALSE)</f>
        <v>0</v>
      </c>
      <c r="AI110" s="21"/>
      <c r="AJ110" s="21">
        <f>VLOOKUP(AI110,'Начисление очков'!$Q$4:$R$68,2,FALSE)</f>
        <v>0</v>
      </c>
      <c r="AK110" s="21"/>
      <c r="AL110" s="21">
        <f>VLOOKUP(AK110,'Начисление очков'!$L$4:$M$68,2,FALSE)</f>
        <v>0</v>
      </c>
      <c r="AM110" s="21"/>
      <c r="AN110" s="21">
        <f>VLOOKUP(AM110,'Начисление очков'!$L$4:$M$68,2,FALSE)</f>
        <v>0</v>
      </c>
      <c r="AO110" s="21"/>
      <c r="AP110" s="21">
        <f>VLOOKUP(AO110,'Начисление очков'!$G$4:$H$68,2,FALSE)</f>
        <v>0</v>
      </c>
      <c r="AQ110" s="21"/>
      <c r="AR110" s="21">
        <f>VLOOKUP(AQ110,'Начисление очков'!$V$4:$W$68,2,FALSE)</f>
        <v>0</v>
      </c>
      <c r="AS110" s="21"/>
      <c r="AT110" s="21">
        <f>VLOOKUP(AS110,'Начисление очков'!$B$4:$C$68,2,FALSE)</f>
        <v>0</v>
      </c>
      <c r="AU110" s="21"/>
      <c r="AV110" s="21">
        <f>VLOOKUP(AU110,'Начисление очков'!$L$4:$M$68,2,FALSE)</f>
        <v>0</v>
      </c>
      <c r="AW110" s="21"/>
      <c r="AX110" s="21">
        <f>VLOOKUP(AW110,'Начисление очков'!$G$4:$H$68,2,FALSE)</f>
        <v>0</v>
      </c>
      <c r="AY110" s="22">
        <f t="shared" si="12"/>
        <v>129</v>
      </c>
      <c r="AZ110" s="22">
        <v>96</v>
      </c>
      <c r="BA110" s="22">
        <v>130</v>
      </c>
    </row>
    <row r="111" spans="2:53" s="17" customFormat="1" ht="15.95" customHeight="1">
      <c r="B111" s="28">
        <f t="shared" si="13"/>
        <v>103</v>
      </c>
      <c r="C111" s="19" t="s">
        <v>233</v>
      </c>
      <c r="D111" s="27">
        <f t="shared" si="7"/>
        <v>130</v>
      </c>
      <c r="E111" s="25">
        <f t="shared" si="8"/>
        <v>0</v>
      </c>
      <c r="F111" s="26">
        <f t="shared" si="9"/>
        <v>-6</v>
      </c>
      <c r="G111" s="20">
        <f t="shared" si="10"/>
        <v>1</v>
      </c>
      <c r="H111" s="20">
        <f t="shared" si="11"/>
        <v>130</v>
      </c>
      <c r="I111" s="21"/>
      <c r="J111" s="21">
        <f>VLOOKUP(I111,'Начисление очков'!$L$4:$M$68,2,FALSE)</f>
        <v>0</v>
      </c>
      <c r="K111" s="62"/>
      <c r="L111" s="62">
        <f>VLOOKUP(K111,'Начисление очков'!$G$4:$H$68,2,FALSE)</f>
        <v>0</v>
      </c>
      <c r="M111" s="62"/>
      <c r="N111" s="62">
        <f>VLOOKUP(M111,'Начисление очков'!$L$4:$M$68,2,FALSE)</f>
        <v>0</v>
      </c>
      <c r="O111" s="62"/>
      <c r="P111" s="62">
        <f>VLOOKUP(O111,'Начисление очков'!$V$4:$W$68,2,FALSE)</f>
        <v>0</v>
      </c>
      <c r="Q111" s="21"/>
      <c r="R111" s="21">
        <f>VLOOKUP(Q111,'Начисление очков'!$B$4:$C$68,2,FALSE)</f>
        <v>0</v>
      </c>
      <c r="S111" s="62"/>
      <c r="T111" s="62">
        <f>VLOOKUP(S111,'Начисление очков'!$G$4:$H$68,2,FALSE)</f>
        <v>0</v>
      </c>
      <c r="U111" s="62"/>
      <c r="V111" s="62">
        <f>VLOOKUP(U111,'Начисление очков'!$L$4:$M$68,2,FALSE)</f>
        <v>0</v>
      </c>
      <c r="W111" s="62">
        <v>1</v>
      </c>
      <c r="X111" s="62">
        <f>VLOOKUP(W111,'Начисление очков'!$V$4:$W$68,2,FALSE)</f>
        <v>130</v>
      </c>
      <c r="Y111" s="21"/>
      <c r="Z111" s="21">
        <f>VLOOKUP(Y111,'Начисление очков'!$G$4:$H$68,2,FALSE)</f>
        <v>0</v>
      </c>
      <c r="AA111" s="21"/>
      <c r="AB111" s="21">
        <f>VLOOKUP(AA111,'Начисление очков'!$G$4:$H$68,2,FALSE)</f>
        <v>0</v>
      </c>
      <c r="AC111" s="21"/>
      <c r="AD111" s="21">
        <f>VLOOKUP(AC111,'Начисление очков'!$Q$4:$R$68,2,FALSE)</f>
        <v>0</v>
      </c>
      <c r="AE111" s="21"/>
      <c r="AF111" s="21">
        <f>VLOOKUP(AE111,'Начисление очков'!$B$4:$C$68,2,FALSE)</f>
        <v>0</v>
      </c>
      <c r="AG111" s="21"/>
      <c r="AH111" s="21">
        <f>VLOOKUP(AG111,'Начисление очков'!$G$4:$H$68,2,FALSE)</f>
        <v>0</v>
      </c>
      <c r="AI111" s="21"/>
      <c r="AJ111" s="21">
        <f>VLOOKUP(AI111,'Начисление очков'!$Q$4:$R$68,2,FALSE)</f>
        <v>0</v>
      </c>
      <c r="AK111" s="21"/>
      <c r="AL111" s="21">
        <f>VLOOKUP(AK111,'Начисление очков'!$L$4:$M$68,2,FALSE)</f>
        <v>0</v>
      </c>
      <c r="AM111" s="21"/>
      <c r="AN111" s="21">
        <f>VLOOKUP(AM111,'Начисление очков'!$L$4:$M$68,2,FALSE)</f>
        <v>0</v>
      </c>
      <c r="AO111" s="21"/>
      <c r="AP111" s="21">
        <f>VLOOKUP(AO111,'Начисление очков'!$G$4:$H$68,2,FALSE)</f>
        <v>0</v>
      </c>
      <c r="AQ111" s="21"/>
      <c r="AR111" s="21">
        <f>VLOOKUP(AQ111,'Начисление очков'!$V$4:$W$68,2,FALSE)</f>
        <v>0</v>
      </c>
      <c r="AS111" s="21"/>
      <c r="AT111" s="21">
        <f>VLOOKUP(AS111,'Начисление очков'!$B$4:$C$68,2,FALSE)</f>
        <v>0</v>
      </c>
      <c r="AU111" s="21"/>
      <c r="AV111" s="21">
        <f>VLOOKUP(AU111,'Начисление очков'!$L$4:$M$68,2,FALSE)</f>
        <v>0</v>
      </c>
      <c r="AW111" s="21"/>
      <c r="AX111" s="21">
        <f>VLOOKUP(AW111,'Начисление очков'!$G$4:$H$68,2,FALSE)</f>
        <v>0</v>
      </c>
      <c r="AY111" s="22">
        <f t="shared" si="12"/>
        <v>129</v>
      </c>
      <c r="AZ111" s="22">
        <v>97</v>
      </c>
      <c r="BA111" s="22">
        <v>130</v>
      </c>
    </row>
    <row r="112" spans="2:53" s="17" customFormat="1" ht="15.95" customHeight="1">
      <c r="B112" s="28">
        <f t="shared" si="13"/>
        <v>104</v>
      </c>
      <c r="C112" s="19" t="s">
        <v>91</v>
      </c>
      <c r="D112" s="27">
        <f t="shared" si="7"/>
        <v>130</v>
      </c>
      <c r="E112" s="25">
        <f t="shared" si="8"/>
        <v>0</v>
      </c>
      <c r="F112" s="26">
        <f t="shared" si="9"/>
        <v>-6</v>
      </c>
      <c r="G112" s="20">
        <f t="shared" si="10"/>
        <v>2</v>
      </c>
      <c r="H112" s="20">
        <f t="shared" si="11"/>
        <v>65</v>
      </c>
      <c r="I112" s="21"/>
      <c r="J112" s="21">
        <f>VLOOKUP(I112,'Начисление очков'!$L$4:$M$68,2,FALSE)</f>
        <v>0</v>
      </c>
      <c r="K112" s="62"/>
      <c r="L112" s="62">
        <f>VLOOKUP(K112,'Начисление очков'!$G$4:$H$68,2,FALSE)</f>
        <v>0</v>
      </c>
      <c r="M112" s="62"/>
      <c r="N112" s="62">
        <f>VLOOKUP(M112,'Начисление очков'!$L$4:$M$68,2,FALSE)</f>
        <v>0</v>
      </c>
      <c r="O112" s="62"/>
      <c r="P112" s="62">
        <f>VLOOKUP(O112,'Начисление очков'!$V$4:$W$68,2,FALSE)</f>
        <v>0</v>
      </c>
      <c r="Q112" s="21"/>
      <c r="R112" s="21">
        <f>VLOOKUP(Q112,'Начисление очков'!$B$4:$C$68,2,FALSE)</f>
        <v>0</v>
      </c>
      <c r="S112" s="62"/>
      <c r="T112" s="62">
        <f>VLOOKUP(S112,'Начисление очков'!$G$4:$H$68,2,FALSE)</f>
        <v>0</v>
      </c>
      <c r="U112" s="62"/>
      <c r="V112" s="62">
        <f>VLOOKUP(U112,'Начисление очков'!$L$4:$M$68,2,FALSE)</f>
        <v>0</v>
      </c>
      <c r="W112" s="62"/>
      <c r="X112" s="62">
        <f>VLOOKUP(W112,'Начисление очков'!$V$4:$W$68,2,FALSE)</f>
        <v>0</v>
      </c>
      <c r="Y112" s="21"/>
      <c r="Z112" s="21">
        <f>VLOOKUP(Y112,'Начисление очков'!$G$4:$H$68,2,FALSE)</f>
        <v>0</v>
      </c>
      <c r="AA112" s="21"/>
      <c r="AB112" s="21">
        <f>VLOOKUP(AA112,'Начисление очков'!$G$4:$H$68,2,FALSE)</f>
        <v>0</v>
      </c>
      <c r="AC112" s="21"/>
      <c r="AD112" s="21">
        <f>VLOOKUP(AC112,'Начисление очков'!$Q$4:$R$68,2,FALSE)</f>
        <v>0</v>
      </c>
      <c r="AE112" s="21"/>
      <c r="AF112" s="21">
        <f>VLOOKUP(AE112,'Начисление очков'!$B$4:$C$68,2,FALSE)</f>
        <v>0</v>
      </c>
      <c r="AG112" s="21"/>
      <c r="AH112" s="21">
        <f>VLOOKUP(AG112,'Начисление очков'!$G$4:$H$68,2,FALSE)</f>
        <v>0</v>
      </c>
      <c r="AI112" s="21"/>
      <c r="AJ112" s="21">
        <f>VLOOKUP(AI112,'Начисление очков'!$Q$4:$R$68,2,FALSE)</f>
        <v>0</v>
      </c>
      <c r="AK112" s="21"/>
      <c r="AL112" s="21">
        <f>VLOOKUP(AK112,'Начисление очков'!$L$4:$M$68,2,FALSE)</f>
        <v>0</v>
      </c>
      <c r="AM112" s="21"/>
      <c r="AN112" s="21">
        <f>VLOOKUP(AM112,'Начисление очков'!$L$4:$M$68,2,FALSE)</f>
        <v>0</v>
      </c>
      <c r="AO112" s="21"/>
      <c r="AP112" s="21">
        <f>VLOOKUP(AO112,'Начисление очков'!$G$4:$H$68,2,FALSE)</f>
        <v>0</v>
      </c>
      <c r="AQ112" s="21"/>
      <c r="AR112" s="21">
        <f>VLOOKUP(AQ112,'Начисление очков'!$V$4:$W$68,2,FALSE)</f>
        <v>0</v>
      </c>
      <c r="AS112" s="21">
        <v>16</v>
      </c>
      <c r="AT112" s="21">
        <f>VLOOKUP(AS112,'Начисление очков'!$B$4:$C$68,2,FALSE)</f>
        <v>90</v>
      </c>
      <c r="AU112" s="21">
        <v>12</v>
      </c>
      <c r="AV112" s="21">
        <f>VLOOKUP(AU112,'Начисление очков'!$L$4:$M$68,2,FALSE)</f>
        <v>40</v>
      </c>
      <c r="AW112" s="21"/>
      <c r="AX112" s="21">
        <f>VLOOKUP(AW112,'Начисление очков'!$G$4:$H$68,2,FALSE)</f>
        <v>0</v>
      </c>
      <c r="AY112" s="22">
        <f t="shared" si="12"/>
        <v>102</v>
      </c>
      <c r="AZ112" s="22">
        <v>98</v>
      </c>
      <c r="BA112" s="22">
        <v>130</v>
      </c>
    </row>
    <row r="113" spans="2:53" s="17" customFormat="1" ht="15.95" customHeight="1">
      <c r="B113" s="28">
        <f t="shared" si="13"/>
        <v>105</v>
      </c>
      <c r="C113" s="19" t="s">
        <v>175</v>
      </c>
      <c r="D113" s="27">
        <f t="shared" si="7"/>
        <v>126</v>
      </c>
      <c r="E113" s="25">
        <f t="shared" si="8"/>
        <v>40</v>
      </c>
      <c r="F113" s="26">
        <f t="shared" si="9"/>
        <v>17</v>
      </c>
      <c r="G113" s="20">
        <f t="shared" si="10"/>
        <v>3</v>
      </c>
      <c r="H113" s="20">
        <f t="shared" si="11"/>
        <v>42</v>
      </c>
      <c r="I113" s="21">
        <v>12</v>
      </c>
      <c r="J113" s="21">
        <f>VLOOKUP(I113,'Начисление очков'!$L$4:$M$68,2,FALSE)</f>
        <v>40</v>
      </c>
      <c r="K113" s="62"/>
      <c r="L113" s="62">
        <f>VLOOKUP(K113,'Начисление очков'!$G$4:$H$68,2,FALSE)</f>
        <v>0</v>
      </c>
      <c r="M113" s="62"/>
      <c r="N113" s="62">
        <f>VLOOKUP(M113,'Начисление очков'!$L$4:$M$68,2,FALSE)</f>
        <v>0</v>
      </c>
      <c r="O113" s="62"/>
      <c r="P113" s="62">
        <f>VLOOKUP(O113,'Начисление очков'!$V$4:$W$68,2,FALSE)</f>
        <v>0</v>
      </c>
      <c r="Q113" s="21"/>
      <c r="R113" s="21">
        <f>VLOOKUP(Q113,'Начисление очков'!$B$4:$C$68,2,FALSE)</f>
        <v>0</v>
      </c>
      <c r="S113" s="62"/>
      <c r="T113" s="62">
        <f>VLOOKUP(S113,'Начисление очков'!$G$4:$H$68,2,FALSE)</f>
        <v>0</v>
      </c>
      <c r="U113" s="62">
        <v>11</v>
      </c>
      <c r="V113" s="62">
        <f>VLOOKUP(U113,'Начисление очков'!$L$4:$M$68,2,FALSE)</f>
        <v>40</v>
      </c>
      <c r="W113" s="62"/>
      <c r="X113" s="62">
        <f>VLOOKUP(W113,'Начисление очков'!$V$4:$W$68,2,FALSE)</f>
        <v>0</v>
      </c>
      <c r="Y113" s="21"/>
      <c r="Z113" s="21">
        <f>VLOOKUP(Y113,'Начисление очков'!$G$4:$H$68,2,FALSE)</f>
        <v>0</v>
      </c>
      <c r="AA113" s="21"/>
      <c r="AB113" s="21">
        <f>VLOOKUP(AA113,'Начисление очков'!$G$4:$H$68,2,FALSE)</f>
        <v>0</v>
      </c>
      <c r="AC113" s="21"/>
      <c r="AD113" s="21">
        <f>VLOOKUP(AC113,'Начисление очков'!$Q$4:$R$68,2,FALSE)</f>
        <v>0</v>
      </c>
      <c r="AE113" s="21"/>
      <c r="AF113" s="21">
        <f>VLOOKUP(AE113,'Начисление очков'!$B$4:$C$68,2,FALSE)</f>
        <v>0</v>
      </c>
      <c r="AG113" s="21"/>
      <c r="AH113" s="21">
        <f>VLOOKUP(AG113,'Начисление очков'!$G$4:$H$68,2,FALSE)</f>
        <v>0</v>
      </c>
      <c r="AI113" s="21">
        <v>6</v>
      </c>
      <c r="AJ113" s="21">
        <f>VLOOKUP(AI113,'Начисление очков'!$Q$4:$R$68,2,FALSE)</f>
        <v>46</v>
      </c>
      <c r="AK113" s="21"/>
      <c r="AL113" s="21">
        <f>VLOOKUP(AK113,'Начисление очков'!$L$4:$M$68,2,FALSE)</f>
        <v>0</v>
      </c>
      <c r="AM113" s="21"/>
      <c r="AN113" s="21">
        <f>VLOOKUP(AM113,'Начисление очков'!$L$4:$M$68,2,FALSE)</f>
        <v>0</v>
      </c>
      <c r="AO113" s="21"/>
      <c r="AP113" s="21">
        <f>VLOOKUP(AO113,'Начисление очков'!$G$4:$H$68,2,FALSE)</f>
        <v>0</v>
      </c>
      <c r="AQ113" s="21"/>
      <c r="AR113" s="21">
        <f>VLOOKUP(AQ113,'Начисление очков'!$V$4:$W$68,2,FALSE)</f>
        <v>0</v>
      </c>
      <c r="AS113" s="21"/>
      <c r="AT113" s="21">
        <f>VLOOKUP(AS113,'Начисление очков'!$B$4:$C$68,2,FALSE)</f>
        <v>0</v>
      </c>
      <c r="AU113" s="21"/>
      <c r="AV113" s="21">
        <f>VLOOKUP(AU113,'Начисление очков'!$L$4:$M$68,2,FALSE)</f>
        <v>0</v>
      </c>
      <c r="AW113" s="21"/>
      <c r="AX113" s="21">
        <f>VLOOKUP(AW113,'Начисление очков'!$G$4:$H$68,2,FALSE)</f>
        <v>0</v>
      </c>
      <c r="AY113" s="22">
        <f t="shared" si="12"/>
        <v>97</v>
      </c>
      <c r="AZ113" s="22">
        <v>122</v>
      </c>
      <c r="BA113" s="22">
        <v>86</v>
      </c>
    </row>
    <row r="114" spans="2:53" s="17" customFormat="1" ht="15.95" customHeight="1">
      <c r="B114" s="28">
        <f t="shared" si="13"/>
        <v>106</v>
      </c>
      <c r="C114" s="19" t="s">
        <v>106</v>
      </c>
      <c r="D114" s="27">
        <f t="shared" si="7"/>
        <v>123</v>
      </c>
      <c r="E114" s="25">
        <f t="shared" si="8"/>
        <v>0</v>
      </c>
      <c r="F114" s="26">
        <f t="shared" si="9"/>
        <v>-6</v>
      </c>
      <c r="G114" s="20">
        <f t="shared" si="10"/>
        <v>4</v>
      </c>
      <c r="H114" s="20">
        <f t="shared" si="11"/>
        <v>30.75</v>
      </c>
      <c r="I114" s="21"/>
      <c r="J114" s="21">
        <f>VLOOKUP(I114,'Начисление очков'!$L$4:$M$68,2,FALSE)</f>
        <v>0</v>
      </c>
      <c r="K114" s="62"/>
      <c r="L114" s="62">
        <f>VLOOKUP(K114,'Начисление очков'!$G$4:$H$68,2,FALSE)</f>
        <v>0</v>
      </c>
      <c r="M114" s="62"/>
      <c r="N114" s="62">
        <f>VLOOKUP(M114,'Начисление очков'!$L$4:$M$68,2,FALSE)</f>
        <v>0</v>
      </c>
      <c r="O114" s="62"/>
      <c r="P114" s="62">
        <f>VLOOKUP(O114,'Начисление очков'!$V$4:$W$68,2,FALSE)</f>
        <v>0</v>
      </c>
      <c r="Q114" s="21"/>
      <c r="R114" s="21">
        <f>VLOOKUP(Q114,'Начисление очков'!$B$4:$C$68,2,FALSE)</f>
        <v>0</v>
      </c>
      <c r="S114" s="62"/>
      <c r="T114" s="62">
        <f>VLOOKUP(S114,'Начисление очков'!$G$4:$H$68,2,FALSE)</f>
        <v>0</v>
      </c>
      <c r="U114" s="62"/>
      <c r="V114" s="62">
        <f>VLOOKUP(U114,'Начисление очков'!$L$4:$M$68,2,FALSE)</f>
        <v>0</v>
      </c>
      <c r="W114" s="62"/>
      <c r="X114" s="62">
        <f>VLOOKUP(W114,'Начисление очков'!$V$4:$W$68,2,FALSE)</f>
        <v>0</v>
      </c>
      <c r="Y114" s="21"/>
      <c r="Z114" s="21">
        <f>VLOOKUP(Y114,'Начисление очков'!$G$4:$H$68,2,FALSE)</f>
        <v>0</v>
      </c>
      <c r="AA114" s="21"/>
      <c r="AB114" s="21">
        <f>VLOOKUP(AA114,'Начисление очков'!$G$4:$H$68,2,FALSE)</f>
        <v>0</v>
      </c>
      <c r="AC114" s="21"/>
      <c r="AD114" s="21">
        <f>VLOOKUP(AC114,'Начисление очков'!$Q$4:$R$68,2,FALSE)</f>
        <v>0</v>
      </c>
      <c r="AE114" s="21"/>
      <c r="AF114" s="21">
        <f>VLOOKUP(AE114,'Начисление очков'!$B$4:$C$68,2,FALSE)</f>
        <v>0</v>
      </c>
      <c r="AG114" s="21"/>
      <c r="AH114" s="21">
        <f>VLOOKUP(AG114,'Начисление очков'!$G$4:$H$68,2,FALSE)</f>
        <v>0</v>
      </c>
      <c r="AI114" s="21"/>
      <c r="AJ114" s="21">
        <f>VLOOKUP(AI114,'Начисление очков'!$Q$4:$R$68,2,FALSE)</f>
        <v>0</v>
      </c>
      <c r="AK114" s="21">
        <v>10</v>
      </c>
      <c r="AL114" s="21">
        <f>VLOOKUP(AK114,'Начисление очков'!$L$4:$M$68,2,FALSE)</f>
        <v>45</v>
      </c>
      <c r="AM114" s="21"/>
      <c r="AN114" s="21">
        <f>VLOOKUP(AM114,'Начисление очков'!$L$4:$M$68,2,FALSE)</f>
        <v>0</v>
      </c>
      <c r="AO114" s="21"/>
      <c r="AP114" s="21">
        <f>VLOOKUP(AO114,'Начисление очков'!$G$4:$H$68,2,FALSE)</f>
        <v>0</v>
      </c>
      <c r="AQ114" s="21"/>
      <c r="AR114" s="21">
        <f>VLOOKUP(AQ114,'Начисление очков'!$V$4:$W$68,2,FALSE)</f>
        <v>0</v>
      </c>
      <c r="AS114" s="21">
        <v>24</v>
      </c>
      <c r="AT114" s="21">
        <f>VLOOKUP(AS114,'Начисление очков'!$B$4:$C$68,2,FALSE)</f>
        <v>35</v>
      </c>
      <c r="AU114" s="21">
        <v>12</v>
      </c>
      <c r="AV114" s="21">
        <f>VLOOKUP(AU114,'Начисление очков'!$L$4:$M$68,2,FALSE)</f>
        <v>40</v>
      </c>
      <c r="AW114" s="21">
        <v>40</v>
      </c>
      <c r="AX114" s="21">
        <f>VLOOKUP(AW114,'Начисление очков'!$G$4:$H$68,2,FALSE)</f>
        <v>3</v>
      </c>
      <c r="AY114" s="22">
        <f t="shared" si="12"/>
        <v>2</v>
      </c>
      <c r="AZ114" s="22">
        <v>100</v>
      </c>
      <c r="BA114" s="22">
        <v>123</v>
      </c>
    </row>
    <row r="115" spans="2:53" s="17" customFormat="1" ht="15.95" customHeight="1">
      <c r="B115" s="28">
        <f t="shared" si="13"/>
        <v>107</v>
      </c>
      <c r="C115" s="19" t="s">
        <v>209</v>
      </c>
      <c r="D115" s="27">
        <f t="shared" si="7"/>
        <v>120</v>
      </c>
      <c r="E115" s="25">
        <f t="shared" si="8"/>
        <v>0</v>
      </c>
      <c r="F115" s="26">
        <f t="shared" si="9"/>
        <v>-6</v>
      </c>
      <c r="G115" s="20">
        <f t="shared" si="10"/>
        <v>1</v>
      </c>
      <c r="H115" s="20">
        <f t="shared" si="11"/>
        <v>120</v>
      </c>
      <c r="I115" s="21"/>
      <c r="J115" s="21">
        <f>VLOOKUP(I115,'Начисление очков'!$L$4:$M$68,2,FALSE)</f>
        <v>0</v>
      </c>
      <c r="K115" s="62"/>
      <c r="L115" s="62">
        <f>VLOOKUP(K115,'Начисление очков'!$G$4:$H$68,2,FALSE)</f>
        <v>0</v>
      </c>
      <c r="M115" s="62">
        <v>8</v>
      </c>
      <c r="N115" s="62">
        <f>VLOOKUP(M115,'Начисление очков'!$L$4:$M$68,2,FALSE)</f>
        <v>65</v>
      </c>
      <c r="O115" s="62"/>
      <c r="P115" s="62">
        <f>VLOOKUP(O115,'Начисление очков'!$V$4:$W$68,2,FALSE)</f>
        <v>0</v>
      </c>
      <c r="Q115" s="21"/>
      <c r="R115" s="21">
        <f>VLOOKUP(Q115,'Начисление очков'!$B$4:$C$68,2,FALSE)</f>
        <v>0</v>
      </c>
      <c r="S115" s="62"/>
      <c r="T115" s="62">
        <f>VLOOKUP(S115,'Начисление очков'!$G$4:$H$68,2,FALSE)</f>
        <v>0</v>
      </c>
      <c r="U115" s="62"/>
      <c r="V115" s="62">
        <f>VLOOKUP(U115,'Начисление очков'!$L$4:$M$68,2,FALSE)</f>
        <v>0</v>
      </c>
      <c r="W115" s="62"/>
      <c r="X115" s="62">
        <f>VLOOKUP(W115,'Начисление очков'!$V$4:$W$68,2,FALSE)</f>
        <v>0</v>
      </c>
      <c r="Y115" s="21">
        <v>16</v>
      </c>
      <c r="Z115" s="21">
        <f>VLOOKUP(Y115,'Начисление очков'!$G$4:$H$68,2,FALSE)</f>
        <v>55</v>
      </c>
      <c r="AA115" s="21"/>
      <c r="AB115" s="21">
        <f>VLOOKUP(AA115,'Начисление очков'!$G$4:$H$68,2,FALSE)</f>
        <v>0</v>
      </c>
      <c r="AC115" s="21"/>
      <c r="AD115" s="21">
        <f>VLOOKUP(AC115,'Начисление очков'!$Q$4:$R$68,2,FALSE)</f>
        <v>0</v>
      </c>
      <c r="AE115" s="21"/>
      <c r="AF115" s="21">
        <f>VLOOKUP(AE115,'Начисление очков'!$B$4:$C$68,2,FALSE)</f>
        <v>0</v>
      </c>
      <c r="AG115" s="21"/>
      <c r="AH115" s="21">
        <f>VLOOKUP(AG115,'Начисление очков'!$G$4:$H$68,2,FALSE)</f>
        <v>0</v>
      </c>
      <c r="AI115" s="21"/>
      <c r="AJ115" s="21">
        <f>VLOOKUP(AI115,'Начисление очков'!$Q$4:$R$68,2,FALSE)</f>
        <v>0</v>
      </c>
      <c r="AK115" s="21"/>
      <c r="AL115" s="21">
        <f>VLOOKUP(AK115,'Начисление очков'!$L$4:$M$68,2,FALSE)</f>
        <v>0</v>
      </c>
      <c r="AM115" s="21"/>
      <c r="AN115" s="21">
        <f>VLOOKUP(AM115,'Начисление очков'!$L$4:$M$68,2,FALSE)</f>
        <v>0</v>
      </c>
      <c r="AO115" s="21"/>
      <c r="AP115" s="21">
        <f>VLOOKUP(AO115,'Начисление очков'!$G$4:$H$68,2,FALSE)</f>
        <v>0</v>
      </c>
      <c r="AQ115" s="21"/>
      <c r="AR115" s="21">
        <f>VLOOKUP(AQ115,'Начисление очков'!$V$4:$W$68,2,FALSE)</f>
        <v>0</v>
      </c>
      <c r="AS115" s="21"/>
      <c r="AT115" s="21">
        <f>VLOOKUP(AS115,'Начисление очков'!$B$4:$C$68,2,FALSE)</f>
        <v>0</v>
      </c>
      <c r="AU115" s="21"/>
      <c r="AV115" s="21">
        <f>VLOOKUP(AU115,'Начисление очков'!$L$4:$M$68,2,FALSE)</f>
        <v>0</v>
      </c>
      <c r="AW115" s="21"/>
      <c r="AX115" s="21">
        <f>VLOOKUP(AW115,'Начисление очков'!$G$4:$H$68,2,FALSE)</f>
        <v>0</v>
      </c>
      <c r="AY115" s="22">
        <f t="shared" si="12"/>
        <v>96</v>
      </c>
      <c r="AZ115" s="22">
        <v>101</v>
      </c>
      <c r="BA115" s="22">
        <v>120</v>
      </c>
    </row>
    <row r="116" spans="2:53" s="17" customFormat="1" ht="15.95" customHeight="1">
      <c r="B116" s="28">
        <f t="shared" si="13"/>
        <v>108</v>
      </c>
      <c r="C116" s="19" t="s">
        <v>219</v>
      </c>
      <c r="D116" s="27">
        <f t="shared" si="7"/>
        <v>120</v>
      </c>
      <c r="E116" s="25">
        <f t="shared" si="8"/>
        <v>0</v>
      </c>
      <c r="F116" s="26">
        <f t="shared" si="9"/>
        <v>-6</v>
      </c>
      <c r="G116" s="20">
        <f t="shared" si="10"/>
        <v>2</v>
      </c>
      <c r="H116" s="20">
        <f t="shared" si="11"/>
        <v>60</v>
      </c>
      <c r="I116" s="21"/>
      <c r="J116" s="21">
        <f>VLOOKUP(I116,'Начисление очков'!$L$4:$M$68,2,FALSE)</f>
        <v>0</v>
      </c>
      <c r="K116" s="62"/>
      <c r="L116" s="62">
        <f>VLOOKUP(K116,'Начисление очков'!$G$4:$H$68,2,FALSE)</f>
        <v>0</v>
      </c>
      <c r="M116" s="62"/>
      <c r="N116" s="62">
        <f>VLOOKUP(M116,'Начисление очков'!$L$4:$M$68,2,FALSE)</f>
        <v>0</v>
      </c>
      <c r="O116" s="62"/>
      <c r="P116" s="62">
        <f>VLOOKUP(O116,'Начисление очков'!$V$4:$W$68,2,FALSE)</f>
        <v>0</v>
      </c>
      <c r="Q116" s="21">
        <v>19</v>
      </c>
      <c r="R116" s="21">
        <f>VLOOKUP(Q116,'Начисление очков'!$B$4:$C$68,2,FALSE)</f>
        <v>45</v>
      </c>
      <c r="S116" s="62">
        <v>10</v>
      </c>
      <c r="T116" s="62">
        <f>VLOOKUP(S116,'Начисление очков'!$G$4:$H$68,2,FALSE)</f>
        <v>75</v>
      </c>
      <c r="U116" s="62"/>
      <c r="V116" s="62">
        <f>VLOOKUP(U116,'Начисление очков'!$L$4:$M$68,2,FALSE)</f>
        <v>0</v>
      </c>
      <c r="W116" s="62"/>
      <c r="X116" s="62">
        <f>VLOOKUP(W116,'Начисление очков'!$V$4:$W$68,2,FALSE)</f>
        <v>0</v>
      </c>
      <c r="Y116" s="21"/>
      <c r="Z116" s="21">
        <f>VLOOKUP(Y116,'Начисление очков'!$G$4:$H$68,2,FALSE)</f>
        <v>0</v>
      </c>
      <c r="AA116" s="21"/>
      <c r="AB116" s="21">
        <f>VLOOKUP(AA116,'Начисление очков'!$G$4:$H$68,2,FALSE)</f>
        <v>0</v>
      </c>
      <c r="AC116" s="21"/>
      <c r="AD116" s="21">
        <f>VLOOKUP(AC116,'Начисление очков'!$Q$4:$R$68,2,FALSE)</f>
        <v>0</v>
      </c>
      <c r="AE116" s="21"/>
      <c r="AF116" s="21">
        <f>VLOOKUP(AE116,'Начисление очков'!$B$4:$C$68,2,FALSE)</f>
        <v>0</v>
      </c>
      <c r="AG116" s="21"/>
      <c r="AH116" s="21">
        <f>VLOOKUP(AG116,'Начисление очков'!$G$4:$H$68,2,FALSE)</f>
        <v>0</v>
      </c>
      <c r="AI116" s="21"/>
      <c r="AJ116" s="21">
        <f>VLOOKUP(AI116,'Начисление очков'!$Q$4:$R$68,2,FALSE)</f>
        <v>0</v>
      </c>
      <c r="AK116" s="21"/>
      <c r="AL116" s="21">
        <f>VLOOKUP(AK116,'Начисление очков'!$L$4:$M$68,2,FALSE)</f>
        <v>0</v>
      </c>
      <c r="AM116" s="21"/>
      <c r="AN116" s="21">
        <f>VLOOKUP(AM116,'Начисление очков'!$L$4:$M$68,2,FALSE)</f>
        <v>0</v>
      </c>
      <c r="AO116" s="21"/>
      <c r="AP116" s="21">
        <f>VLOOKUP(AO116,'Начисление очков'!$G$4:$H$68,2,FALSE)</f>
        <v>0</v>
      </c>
      <c r="AQ116" s="21"/>
      <c r="AR116" s="21">
        <f>VLOOKUP(AQ116,'Начисление очков'!$V$4:$W$68,2,FALSE)</f>
        <v>0</v>
      </c>
      <c r="AS116" s="21"/>
      <c r="AT116" s="21">
        <f>VLOOKUP(AS116,'Начисление очков'!$B$4:$C$68,2,FALSE)</f>
        <v>0</v>
      </c>
      <c r="AU116" s="21"/>
      <c r="AV116" s="21">
        <f>VLOOKUP(AU116,'Начисление очков'!$L$4:$M$68,2,FALSE)</f>
        <v>0</v>
      </c>
      <c r="AW116" s="21"/>
      <c r="AX116" s="21">
        <f>VLOOKUP(AW116,'Начисление очков'!$G$4:$H$68,2,FALSE)</f>
        <v>0</v>
      </c>
      <c r="AY116" s="22">
        <f t="shared" si="12"/>
        <v>91</v>
      </c>
      <c r="AZ116" s="22">
        <v>102</v>
      </c>
      <c r="BA116" s="22">
        <v>120</v>
      </c>
    </row>
    <row r="117" spans="2:53" s="17" customFormat="1" ht="15.95" customHeight="1">
      <c r="B117" s="28">
        <f t="shared" si="13"/>
        <v>109</v>
      </c>
      <c r="C117" s="18" t="s">
        <v>18</v>
      </c>
      <c r="D117" s="27">
        <f t="shared" si="7"/>
        <v>118</v>
      </c>
      <c r="E117" s="25">
        <f t="shared" si="8"/>
        <v>0</v>
      </c>
      <c r="F117" s="26">
        <f t="shared" si="9"/>
        <v>-6</v>
      </c>
      <c r="G117" s="20">
        <f t="shared" si="10"/>
        <v>4</v>
      </c>
      <c r="H117" s="20">
        <f t="shared" si="11"/>
        <v>29.5</v>
      </c>
      <c r="I117" s="21"/>
      <c r="J117" s="21">
        <f>VLOOKUP(I117,'Начисление очков'!$L$4:$M$68,2,FALSE)</f>
        <v>0</v>
      </c>
      <c r="K117" s="62"/>
      <c r="L117" s="62">
        <f>VLOOKUP(K117,'Начисление очков'!$G$4:$H$68,2,FALSE)</f>
        <v>0</v>
      </c>
      <c r="M117" s="62"/>
      <c r="N117" s="62">
        <f>VLOOKUP(M117,'Начисление очков'!$L$4:$M$68,2,FALSE)</f>
        <v>0</v>
      </c>
      <c r="O117" s="62"/>
      <c r="P117" s="62">
        <f>VLOOKUP(O117,'Начисление очков'!$V$4:$W$68,2,FALSE)</f>
        <v>0</v>
      </c>
      <c r="Q117" s="21"/>
      <c r="R117" s="21">
        <f>VLOOKUP(Q117,'Начисление очков'!$B$4:$C$68,2,FALSE)</f>
        <v>0</v>
      </c>
      <c r="S117" s="62"/>
      <c r="T117" s="62">
        <f>VLOOKUP(S117,'Начисление очков'!$G$4:$H$68,2,FALSE)</f>
        <v>0</v>
      </c>
      <c r="U117" s="62"/>
      <c r="V117" s="62">
        <f>VLOOKUP(U117,'Начисление очков'!$L$4:$M$68,2,FALSE)</f>
        <v>0</v>
      </c>
      <c r="W117" s="62"/>
      <c r="X117" s="62">
        <f>VLOOKUP(W117,'Начисление очков'!$V$4:$W$68,2,FALSE)</f>
        <v>0</v>
      </c>
      <c r="Y117" s="21"/>
      <c r="Z117" s="21">
        <f>VLOOKUP(Y117,'Начисление очков'!$G$4:$H$68,2,FALSE)</f>
        <v>0</v>
      </c>
      <c r="AA117" s="21"/>
      <c r="AB117" s="21">
        <f>VLOOKUP(AA117,'Начисление очков'!$G$4:$H$68,2,FALSE)</f>
        <v>0</v>
      </c>
      <c r="AC117" s="21"/>
      <c r="AD117" s="21">
        <f>VLOOKUP(AC117,'Начисление очков'!$Q$4:$R$68,2,FALSE)</f>
        <v>0</v>
      </c>
      <c r="AE117" s="21">
        <v>32</v>
      </c>
      <c r="AF117" s="21">
        <f>VLOOKUP(AE117,'Начисление очков'!$B$4:$C$68,2,FALSE)</f>
        <v>30</v>
      </c>
      <c r="AG117" s="21">
        <v>12</v>
      </c>
      <c r="AH117" s="21">
        <f>VLOOKUP(AG117,'Начисление очков'!$G$4:$H$68,2,FALSE)</f>
        <v>65</v>
      </c>
      <c r="AI117" s="21"/>
      <c r="AJ117" s="21">
        <f>VLOOKUP(AI117,'Начисление очков'!$Q$4:$R$68,2,FALSE)</f>
        <v>0</v>
      </c>
      <c r="AK117" s="21"/>
      <c r="AL117" s="21">
        <f>VLOOKUP(AK117,'Начисление очков'!$L$4:$M$68,2,FALSE)</f>
        <v>0</v>
      </c>
      <c r="AM117" s="21"/>
      <c r="AN117" s="21">
        <f>VLOOKUP(AM117,'Начисление очков'!$L$4:$M$68,2,FALSE)</f>
        <v>0</v>
      </c>
      <c r="AO117" s="21"/>
      <c r="AP117" s="21">
        <f>VLOOKUP(AO117,'Начисление очков'!$G$4:$H$68,2,FALSE)</f>
        <v>0</v>
      </c>
      <c r="AQ117" s="21"/>
      <c r="AR117" s="21">
        <f>VLOOKUP(AQ117,'Начисление очков'!$V$4:$W$68,2,FALSE)</f>
        <v>0</v>
      </c>
      <c r="AS117" s="21">
        <v>40</v>
      </c>
      <c r="AT117" s="21">
        <f>VLOOKUP(AS117,'Начисление очков'!$B$4:$C$68,2,FALSE)</f>
        <v>5</v>
      </c>
      <c r="AU117" s="21"/>
      <c r="AV117" s="21">
        <f>VLOOKUP(AU117,'Начисление очков'!$L$4:$M$68,2,FALSE)</f>
        <v>0</v>
      </c>
      <c r="AW117" s="21">
        <v>32</v>
      </c>
      <c r="AX117" s="21">
        <f>VLOOKUP(AW117,'Начисление очков'!$G$4:$H$68,2,FALSE)</f>
        <v>18</v>
      </c>
      <c r="AY117" s="22">
        <f t="shared" si="12"/>
        <v>2</v>
      </c>
      <c r="AZ117" s="22">
        <v>103</v>
      </c>
      <c r="BA117" s="22">
        <v>118</v>
      </c>
    </row>
    <row r="118" spans="2:53" s="17" customFormat="1" ht="15.95" customHeight="1">
      <c r="B118" s="28">
        <f t="shared" si="13"/>
        <v>110</v>
      </c>
      <c r="C118" s="19" t="s">
        <v>215</v>
      </c>
      <c r="D118" s="27">
        <f t="shared" si="7"/>
        <v>111</v>
      </c>
      <c r="E118" s="25">
        <f t="shared" si="8"/>
        <v>0</v>
      </c>
      <c r="F118" s="26">
        <f t="shared" si="9"/>
        <v>-5</v>
      </c>
      <c r="G118" s="20">
        <f t="shared" si="10"/>
        <v>2</v>
      </c>
      <c r="H118" s="20">
        <f t="shared" si="11"/>
        <v>55.5</v>
      </c>
      <c r="I118" s="21"/>
      <c r="J118" s="21">
        <f>VLOOKUP(I118,'Начисление очков'!$L$4:$M$68,2,FALSE)</f>
        <v>0</v>
      </c>
      <c r="K118" s="62">
        <v>16</v>
      </c>
      <c r="L118" s="62">
        <f>VLOOKUP(K118,'Начисление очков'!$G$4:$H$68,2,FALSE)</f>
        <v>55</v>
      </c>
      <c r="M118" s="62"/>
      <c r="N118" s="62">
        <f>VLOOKUP(M118,'Начисление очков'!$L$4:$M$68,2,FALSE)</f>
        <v>0</v>
      </c>
      <c r="O118" s="62"/>
      <c r="P118" s="62">
        <f>VLOOKUP(O118,'Начисление очков'!$V$4:$W$68,2,FALSE)</f>
        <v>0</v>
      </c>
      <c r="Q118" s="21">
        <v>24</v>
      </c>
      <c r="R118" s="21">
        <f>VLOOKUP(Q118,'Начисление очков'!$B$4:$C$68,2,FALSE)</f>
        <v>35</v>
      </c>
      <c r="S118" s="62"/>
      <c r="T118" s="62">
        <f>VLOOKUP(S118,'Начисление очков'!$G$4:$H$68,2,FALSE)</f>
        <v>0</v>
      </c>
      <c r="U118" s="62"/>
      <c r="V118" s="62">
        <f>VLOOKUP(U118,'Начисление очков'!$L$4:$M$68,2,FALSE)</f>
        <v>0</v>
      </c>
      <c r="W118" s="62"/>
      <c r="X118" s="62">
        <f>VLOOKUP(W118,'Начисление очков'!$V$4:$W$68,2,FALSE)</f>
        <v>0</v>
      </c>
      <c r="Y118" s="21">
        <v>24</v>
      </c>
      <c r="Z118" s="21">
        <f>VLOOKUP(Y118,'Начисление очков'!$G$4:$H$68,2,FALSE)</f>
        <v>21</v>
      </c>
      <c r="AA118" s="21"/>
      <c r="AB118" s="21">
        <f>VLOOKUP(AA118,'Начисление очков'!$G$4:$H$68,2,FALSE)</f>
        <v>0</v>
      </c>
      <c r="AC118" s="21"/>
      <c r="AD118" s="21">
        <f>VLOOKUP(AC118,'Начисление очков'!$Q$4:$R$68,2,FALSE)</f>
        <v>0</v>
      </c>
      <c r="AE118" s="21"/>
      <c r="AF118" s="21">
        <f>VLOOKUP(AE118,'Начисление очков'!$B$4:$C$68,2,FALSE)</f>
        <v>0</v>
      </c>
      <c r="AG118" s="21"/>
      <c r="AH118" s="21">
        <f>VLOOKUP(AG118,'Начисление очков'!$G$4:$H$68,2,FALSE)</f>
        <v>0</v>
      </c>
      <c r="AI118" s="21"/>
      <c r="AJ118" s="21">
        <f>VLOOKUP(AI118,'Начисление очков'!$Q$4:$R$68,2,FALSE)</f>
        <v>0</v>
      </c>
      <c r="AK118" s="21"/>
      <c r="AL118" s="21">
        <f>VLOOKUP(AK118,'Начисление очков'!$L$4:$M$68,2,FALSE)</f>
        <v>0</v>
      </c>
      <c r="AM118" s="21"/>
      <c r="AN118" s="21">
        <f>VLOOKUP(AM118,'Начисление очков'!$L$4:$M$68,2,FALSE)</f>
        <v>0</v>
      </c>
      <c r="AO118" s="21"/>
      <c r="AP118" s="21">
        <f>VLOOKUP(AO118,'Начисление очков'!$G$4:$H$68,2,FALSE)</f>
        <v>0</v>
      </c>
      <c r="AQ118" s="21"/>
      <c r="AR118" s="21">
        <f>VLOOKUP(AQ118,'Начисление очков'!$V$4:$W$68,2,FALSE)</f>
        <v>0</v>
      </c>
      <c r="AS118" s="21"/>
      <c r="AT118" s="21">
        <f>VLOOKUP(AS118,'Начисление очков'!$B$4:$C$68,2,FALSE)</f>
        <v>0</v>
      </c>
      <c r="AU118" s="21"/>
      <c r="AV118" s="21">
        <f>VLOOKUP(AU118,'Начисление очков'!$L$4:$M$68,2,FALSE)</f>
        <v>0</v>
      </c>
      <c r="AW118" s="21"/>
      <c r="AX118" s="21">
        <f>VLOOKUP(AW118,'Начисление очков'!$G$4:$H$68,2,FALSE)</f>
        <v>0</v>
      </c>
      <c r="AY118" s="22">
        <f t="shared" si="12"/>
        <v>47</v>
      </c>
      <c r="AZ118" s="22">
        <v>105</v>
      </c>
      <c r="BA118" s="22">
        <v>111</v>
      </c>
    </row>
    <row r="119" spans="2:53" s="17" customFormat="1" ht="15.95" customHeight="1">
      <c r="B119" s="28">
        <f t="shared" si="13"/>
        <v>111</v>
      </c>
      <c r="C119" s="19" t="s">
        <v>214</v>
      </c>
      <c r="D119" s="27">
        <f t="shared" si="7"/>
        <v>111</v>
      </c>
      <c r="E119" s="25">
        <f t="shared" si="8"/>
        <v>0</v>
      </c>
      <c r="F119" s="26">
        <f t="shared" si="9"/>
        <v>-5</v>
      </c>
      <c r="G119" s="20">
        <f t="shared" si="10"/>
        <v>2</v>
      </c>
      <c r="H119" s="20">
        <f t="shared" si="11"/>
        <v>55.5</v>
      </c>
      <c r="I119" s="21"/>
      <c r="J119" s="21">
        <f>VLOOKUP(I119,'Начисление очков'!$L$4:$M$68,2,FALSE)</f>
        <v>0</v>
      </c>
      <c r="K119" s="62">
        <v>16</v>
      </c>
      <c r="L119" s="62">
        <f>VLOOKUP(K119,'Начисление очков'!$G$4:$H$68,2,FALSE)</f>
        <v>55</v>
      </c>
      <c r="M119" s="62"/>
      <c r="N119" s="62">
        <f>VLOOKUP(M119,'Начисление очков'!$L$4:$M$68,2,FALSE)</f>
        <v>0</v>
      </c>
      <c r="O119" s="62"/>
      <c r="P119" s="62">
        <f>VLOOKUP(O119,'Начисление очков'!$V$4:$W$68,2,FALSE)</f>
        <v>0</v>
      </c>
      <c r="Q119" s="21">
        <v>24</v>
      </c>
      <c r="R119" s="21">
        <f>VLOOKUP(Q119,'Начисление очков'!$B$4:$C$68,2,FALSE)</f>
        <v>35</v>
      </c>
      <c r="S119" s="62"/>
      <c r="T119" s="62">
        <f>VLOOKUP(S119,'Начисление очков'!$G$4:$H$68,2,FALSE)</f>
        <v>0</v>
      </c>
      <c r="U119" s="62"/>
      <c r="V119" s="62">
        <f>VLOOKUP(U119,'Начисление очков'!$L$4:$M$68,2,FALSE)</f>
        <v>0</v>
      </c>
      <c r="W119" s="62"/>
      <c r="X119" s="62">
        <f>VLOOKUP(W119,'Начисление очков'!$V$4:$W$68,2,FALSE)</f>
        <v>0</v>
      </c>
      <c r="Y119" s="21">
        <v>24</v>
      </c>
      <c r="Z119" s="21">
        <f>VLOOKUP(Y119,'Начисление очков'!$G$4:$H$68,2,FALSE)</f>
        <v>21</v>
      </c>
      <c r="AA119" s="21"/>
      <c r="AB119" s="21">
        <f>VLOOKUP(AA119,'Начисление очков'!$G$4:$H$68,2,FALSE)</f>
        <v>0</v>
      </c>
      <c r="AC119" s="21"/>
      <c r="AD119" s="21">
        <f>VLOOKUP(AC119,'Начисление очков'!$Q$4:$R$68,2,FALSE)</f>
        <v>0</v>
      </c>
      <c r="AE119" s="21"/>
      <c r="AF119" s="21">
        <f>VLOOKUP(AE119,'Начисление очков'!$B$4:$C$68,2,FALSE)</f>
        <v>0</v>
      </c>
      <c r="AG119" s="21"/>
      <c r="AH119" s="21">
        <f>VLOOKUP(AG119,'Начисление очков'!$G$4:$H$68,2,FALSE)</f>
        <v>0</v>
      </c>
      <c r="AI119" s="21"/>
      <c r="AJ119" s="21">
        <f>VLOOKUP(AI119,'Начисление очков'!$Q$4:$R$68,2,FALSE)</f>
        <v>0</v>
      </c>
      <c r="AK119" s="21"/>
      <c r="AL119" s="21">
        <f>VLOOKUP(AK119,'Начисление очков'!$L$4:$M$68,2,FALSE)</f>
        <v>0</v>
      </c>
      <c r="AM119" s="21"/>
      <c r="AN119" s="21">
        <f>VLOOKUP(AM119,'Начисление очков'!$L$4:$M$68,2,FALSE)</f>
        <v>0</v>
      </c>
      <c r="AO119" s="21"/>
      <c r="AP119" s="21">
        <f>VLOOKUP(AO119,'Начисление очков'!$G$4:$H$68,2,FALSE)</f>
        <v>0</v>
      </c>
      <c r="AQ119" s="21"/>
      <c r="AR119" s="21">
        <f>VLOOKUP(AQ119,'Начисление очков'!$V$4:$W$68,2,FALSE)</f>
        <v>0</v>
      </c>
      <c r="AS119" s="21"/>
      <c r="AT119" s="21">
        <f>VLOOKUP(AS119,'Начисление очков'!$B$4:$C$68,2,FALSE)</f>
        <v>0</v>
      </c>
      <c r="AU119" s="21"/>
      <c r="AV119" s="21">
        <f>VLOOKUP(AU119,'Начисление очков'!$L$4:$M$68,2,FALSE)</f>
        <v>0</v>
      </c>
      <c r="AW119" s="21"/>
      <c r="AX119" s="21">
        <f>VLOOKUP(AW119,'Начисление очков'!$G$4:$H$68,2,FALSE)</f>
        <v>0</v>
      </c>
      <c r="AY119" s="22">
        <f t="shared" si="12"/>
        <v>47</v>
      </c>
      <c r="AZ119" s="22">
        <v>106</v>
      </c>
      <c r="BA119" s="22">
        <v>111</v>
      </c>
    </row>
    <row r="120" spans="2:53" s="17" customFormat="1" ht="15.95" customHeight="1">
      <c r="B120" s="28">
        <f t="shared" si="13"/>
        <v>112</v>
      </c>
      <c r="C120" s="19" t="s">
        <v>72</v>
      </c>
      <c r="D120" s="27">
        <f t="shared" si="7"/>
        <v>111</v>
      </c>
      <c r="E120" s="25">
        <f t="shared" si="8"/>
        <v>0</v>
      </c>
      <c r="F120" s="26">
        <f t="shared" si="9"/>
        <v>-5</v>
      </c>
      <c r="G120" s="20">
        <f t="shared" si="10"/>
        <v>3</v>
      </c>
      <c r="H120" s="20">
        <f t="shared" si="11"/>
        <v>37</v>
      </c>
      <c r="I120" s="21"/>
      <c r="J120" s="21">
        <f>VLOOKUP(I120,'Начисление очков'!$L$4:$M$68,2,FALSE)</f>
        <v>0</v>
      </c>
      <c r="K120" s="62"/>
      <c r="L120" s="62">
        <f>VLOOKUP(K120,'Начисление очков'!$G$4:$H$68,2,FALSE)</f>
        <v>0</v>
      </c>
      <c r="M120" s="62"/>
      <c r="N120" s="62">
        <f>VLOOKUP(M120,'Начисление очков'!$L$4:$M$68,2,FALSE)</f>
        <v>0</v>
      </c>
      <c r="O120" s="62"/>
      <c r="P120" s="62">
        <f>VLOOKUP(O120,'Начисление очков'!$V$4:$W$68,2,FALSE)</f>
        <v>0</v>
      </c>
      <c r="Q120" s="21"/>
      <c r="R120" s="21">
        <f>VLOOKUP(Q120,'Начисление очков'!$B$4:$C$68,2,FALSE)</f>
        <v>0</v>
      </c>
      <c r="S120" s="62"/>
      <c r="T120" s="62">
        <f>VLOOKUP(S120,'Начисление очков'!$G$4:$H$68,2,FALSE)</f>
        <v>0</v>
      </c>
      <c r="U120" s="62"/>
      <c r="V120" s="62">
        <f>VLOOKUP(U120,'Начисление очков'!$L$4:$M$68,2,FALSE)</f>
        <v>0</v>
      </c>
      <c r="W120" s="62"/>
      <c r="X120" s="62">
        <f>VLOOKUP(W120,'Начисление очков'!$V$4:$W$68,2,FALSE)</f>
        <v>0</v>
      </c>
      <c r="Y120" s="21"/>
      <c r="Z120" s="21">
        <f>VLOOKUP(Y120,'Начисление очков'!$G$4:$H$68,2,FALSE)</f>
        <v>0</v>
      </c>
      <c r="AA120" s="21"/>
      <c r="AB120" s="21">
        <f>VLOOKUP(AA120,'Начисление очков'!$G$4:$H$68,2,FALSE)</f>
        <v>0</v>
      </c>
      <c r="AC120" s="21"/>
      <c r="AD120" s="21">
        <f>VLOOKUP(AC120,'Начисление очков'!$Q$4:$R$68,2,FALSE)</f>
        <v>0</v>
      </c>
      <c r="AE120" s="21"/>
      <c r="AF120" s="21">
        <f>VLOOKUP(AE120,'Начисление очков'!$B$4:$C$68,2,FALSE)</f>
        <v>0</v>
      </c>
      <c r="AG120" s="21"/>
      <c r="AH120" s="21">
        <f>VLOOKUP(AG120,'Начисление очков'!$G$4:$H$68,2,FALSE)</f>
        <v>0</v>
      </c>
      <c r="AI120" s="21"/>
      <c r="AJ120" s="21">
        <f>VLOOKUP(AI120,'Начисление очков'!$Q$4:$R$68,2,FALSE)</f>
        <v>0</v>
      </c>
      <c r="AK120" s="21"/>
      <c r="AL120" s="21">
        <f>VLOOKUP(AK120,'Начисление очков'!$L$4:$M$68,2,FALSE)</f>
        <v>0</v>
      </c>
      <c r="AM120" s="21"/>
      <c r="AN120" s="21">
        <f>VLOOKUP(AM120,'Начисление очков'!$L$4:$M$68,2,FALSE)</f>
        <v>0</v>
      </c>
      <c r="AO120" s="21">
        <v>16</v>
      </c>
      <c r="AP120" s="21">
        <f>VLOOKUP(AO120,'Начисление очков'!$G$4:$H$68,2,FALSE)</f>
        <v>55</v>
      </c>
      <c r="AQ120" s="21"/>
      <c r="AR120" s="21">
        <f>VLOOKUP(AQ120,'Начисление очков'!$V$4:$W$68,2,FALSE)</f>
        <v>0</v>
      </c>
      <c r="AS120" s="21">
        <v>24</v>
      </c>
      <c r="AT120" s="21">
        <f>VLOOKUP(AS120,'Начисление очков'!$B$4:$C$68,2,FALSE)</f>
        <v>35</v>
      </c>
      <c r="AU120" s="21"/>
      <c r="AV120" s="21">
        <f>VLOOKUP(AU120,'Начисление очков'!$L$4:$M$68,2,FALSE)</f>
        <v>0</v>
      </c>
      <c r="AW120" s="21">
        <v>24</v>
      </c>
      <c r="AX120" s="21">
        <f>VLOOKUP(AW120,'Начисление очков'!$G$4:$H$68,2,FALSE)</f>
        <v>21</v>
      </c>
      <c r="AY120" s="22">
        <f t="shared" si="12"/>
        <v>47</v>
      </c>
      <c r="AZ120" s="22">
        <v>107</v>
      </c>
      <c r="BA120" s="22">
        <v>111</v>
      </c>
    </row>
    <row r="121" spans="2:53" s="17" customFormat="1" ht="15.95" customHeight="1">
      <c r="B121" s="28">
        <f t="shared" si="13"/>
        <v>113</v>
      </c>
      <c r="C121" s="19" t="s">
        <v>102</v>
      </c>
      <c r="D121" s="27">
        <f t="shared" si="7"/>
        <v>110</v>
      </c>
      <c r="E121" s="25">
        <f t="shared" si="8"/>
        <v>0</v>
      </c>
      <c r="F121" s="26">
        <f t="shared" si="9"/>
        <v>-5</v>
      </c>
      <c r="G121" s="20">
        <f t="shared" si="10"/>
        <v>1</v>
      </c>
      <c r="H121" s="20">
        <f t="shared" si="11"/>
        <v>110</v>
      </c>
      <c r="I121" s="21"/>
      <c r="J121" s="21">
        <f>VLOOKUP(I121,'Начисление очков'!$L$4:$M$68,2,FALSE)</f>
        <v>0</v>
      </c>
      <c r="K121" s="62"/>
      <c r="L121" s="62">
        <f>VLOOKUP(K121,'Начисление очков'!$G$4:$H$68,2,FALSE)</f>
        <v>0</v>
      </c>
      <c r="M121" s="62"/>
      <c r="N121" s="62">
        <f>VLOOKUP(M121,'Начисление очков'!$L$4:$M$68,2,FALSE)</f>
        <v>0</v>
      </c>
      <c r="O121" s="62"/>
      <c r="P121" s="62">
        <f>VLOOKUP(O121,'Начисление очков'!$V$4:$W$68,2,FALSE)</f>
        <v>0</v>
      </c>
      <c r="Q121" s="21"/>
      <c r="R121" s="21">
        <f>VLOOKUP(Q121,'Начисление очков'!$B$4:$C$68,2,FALSE)</f>
        <v>0</v>
      </c>
      <c r="S121" s="62"/>
      <c r="T121" s="62">
        <f>VLOOKUP(S121,'Начисление очков'!$G$4:$H$68,2,FALSE)</f>
        <v>0</v>
      </c>
      <c r="U121" s="62"/>
      <c r="V121" s="62">
        <f>VLOOKUP(U121,'Начисление очков'!$L$4:$M$68,2,FALSE)</f>
        <v>0</v>
      </c>
      <c r="W121" s="62"/>
      <c r="X121" s="62">
        <f>VLOOKUP(W121,'Начисление очков'!$V$4:$W$68,2,FALSE)</f>
        <v>0</v>
      </c>
      <c r="Y121" s="21"/>
      <c r="Z121" s="21">
        <f>VLOOKUP(Y121,'Начисление очков'!$G$4:$H$68,2,FALSE)</f>
        <v>0</v>
      </c>
      <c r="AA121" s="21"/>
      <c r="AB121" s="21">
        <f>VLOOKUP(AA121,'Начисление очков'!$G$4:$H$68,2,FALSE)</f>
        <v>0</v>
      </c>
      <c r="AC121" s="21"/>
      <c r="AD121" s="21">
        <f>VLOOKUP(AC121,'Начисление очков'!$Q$4:$R$68,2,FALSE)</f>
        <v>0</v>
      </c>
      <c r="AE121" s="21"/>
      <c r="AF121" s="21">
        <f>VLOOKUP(AE121,'Начисление очков'!$B$4:$C$68,2,FALSE)</f>
        <v>0</v>
      </c>
      <c r="AG121" s="21"/>
      <c r="AH121" s="21">
        <f>VLOOKUP(AG121,'Начисление очков'!$G$4:$H$68,2,FALSE)</f>
        <v>0</v>
      </c>
      <c r="AI121" s="21"/>
      <c r="AJ121" s="21">
        <f>VLOOKUP(AI121,'Начисление очков'!$Q$4:$R$68,2,FALSE)</f>
        <v>0</v>
      </c>
      <c r="AK121" s="21"/>
      <c r="AL121" s="21">
        <f>VLOOKUP(AK121,'Начисление очков'!$L$4:$M$68,2,FALSE)</f>
        <v>0</v>
      </c>
      <c r="AM121" s="21"/>
      <c r="AN121" s="21">
        <f>VLOOKUP(AM121,'Начисление очков'!$L$4:$M$68,2,FALSE)</f>
        <v>0</v>
      </c>
      <c r="AO121" s="21">
        <v>8</v>
      </c>
      <c r="AP121" s="21">
        <f>VLOOKUP(AO121,'Начисление очков'!$G$4:$H$68,2,FALSE)</f>
        <v>110</v>
      </c>
      <c r="AQ121" s="21"/>
      <c r="AR121" s="21">
        <f>VLOOKUP(AQ121,'Начисление очков'!$V$4:$W$68,2,FALSE)</f>
        <v>0</v>
      </c>
      <c r="AS121" s="21"/>
      <c r="AT121" s="21">
        <f>VLOOKUP(AS121,'Начисление очков'!$B$4:$C$68,2,FALSE)</f>
        <v>0</v>
      </c>
      <c r="AU121" s="21"/>
      <c r="AV121" s="21">
        <f>VLOOKUP(AU121,'Начисление очков'!$L$4:$M$68,2,FALSE)</f>
        <v>0</v>
      </c>
      <c r="AW121" s="21"/>
      <c r="AX121" s="21">
        <f>VLOOKUP(AW121,'Начисление очков'!$G$4:$H$68,2,FALSE)</f>
        <v>0</v>
      </c>
      <c r="AY121" s="22">
        <f t="shared" si="12"/>
        <v>102</v>
      </c>
      <c r="AZ121" s="22">
        <v>108</v>
      </c>
      <c r="BA121" s="22">
        <v>110</v>
      </c>
    </row>
    <row r="122" spans="2:53" s="17" customFormat="1" ht="15.95" customHeight="1">
      <c r="B122" s="28">
        <f t="shared" si="13"/>
        <v>114</v>
      </c>
      <c r="C122" s="19" t="s">
        <v>154</v>
      </c>
      <c r="D122" s="27">
        <f t="shared" si="7"/>
        <v>110</v>
      </c>
      <c r="E122" s="25">
        <f t="shared" si="8"/>
        <v>0</v>
      </c>
      <c r="F122" s="26">
        <f t="shared" si="9"/>
        <v>-5</v>
      </c>
      <c r="G122" s="20">
        <f t="shared" si="10"/>
        <v>1</v>
      </c>
      <c r="H122" s="20">
        <f t="shared" si="11"/>
        <v>110</v>
      </c>
      <c r="I122" s="21"/>
      <c r="J122" s="21">
        <f>VLOOKUP(I122,'Начисление очков'!$L$4:$M$68,2,FALSE)</f>
        <v>0</v>
      </c>
      <c r="K122" s="62"/>
      <c r="L122" s="62">
        <f>VLOOKUP(K122,'Начисление очков'!$G$4:$H$68,2,FALSE)</f>
        <v>0</v>
      </c>
      <c r="M122" s="62"/>
      <c r="N122" s="62">
        <f>VLOOKUP(M122,'Начисление очков'!$L$4:$M$68,2,FALSE)</f>
        <v>0</v>
      </c>
      <c r="O122" s="62"/>
      <c r="P122" s="62">
        <f>VLOOKUP(O122,'Начисление очков'!$V$4:$W$68,2,FALSE)</f>
        <v>0</v>
      </c>
      <c r="Q122" s="21"/>
      <c r="R122" s="21">
        <f>VLOOKUP(Q122,'Начисление очков'!$B$4:$C$68,2,FALSE)</f>
        <v>0</v>
      </c>
      <c r="S122" s="62"/>
      <c r="T122" s="62">
        <f>VLOOKUP(S122,'Начисление очков'!$G$4:$H$68,2,FALSE)</f>
        <v>0</v>
      </c>
      <c r="U122" s="62"/>
      <c r="V122" s="62">
        <f>VLOOKUP(U122,'Начисление очков'!$L$4:$M$68,2,FALSE)</f>
        <v>0</v>
      </c>
      <c r="W122" s="62"/>
      <c r="X122" s="62">
        <f>VLOOKUP(W122,'Начисление очков'!$V$4:$W$68,2,FALSE)</f>
        <v>0</v>
      </c>
      <c r="Y122" s="21"/>
      <c r="Z122" s="21">
        <f>VLOOKUP(Y122,'Начисление очков'!$G$4:$H$68,2,FALSE)</f>
        <v>0</v>
      </c>
      <c r="AA122" s="21"/>
      <c r="AB122" s="21">
        <f>VLOOKUP(AA122,'Начисление очков'!$G$4:$H$68,2,FALSE)</f>
        <v>0</v>
      </c>
      <c r="AC122" s="21"/>
      <c r="AD122" s="21">
        <f>VLOOKUP(AC122,'Начисление очков'!$Q$4:$R$68,2,FALSE)</f>
        <v>0</v>
      </c>
      <c r="AE122" s="21"/>
      <c r="AF122" s="21">
        <f>VLOOKUP(AE122,'Начисление очков'!$B$4:$C$68,2,FALSE)</f>
        <v>0</v>
      </c>
      <c r="AG122" s="21"/>
      <c r="AH122" s="21">
        <f>VLOOKUP(AG122,'Начисление очков'!$G$4:$H$68,2,FALSE)</f>
        <v>0</v>
      </c>
      <c r="AI122" s="21"/>
      <c r="AJ122" s="21">
        <f>VLOOKUP(AI122,'Начисление очков'!$Q$4:$R$68,2,FALSE)</f>
        <v>0</v>
      </c>
      <c r="AK122" s="21"/>
      <c r="AL122" s="21">
        <f>VLOOKUP(AK122,'Начисление очков'!$L$4:$M$68,2,FALSE)</f>
        <v>0</v>
      </c>
      <c r="AM122" s="21"/>
      <c r="AN122" s="21">
        <f>VLOOKUP(AM122,'Начисление очков'!$L$4:$M$68,2,FALSE)</f>
        <v>0</v>
      </c>
      <c r="AO122" s="21">
        <v>8</v>
      </c>
      <c r="AP122" s="21">
        <f>VLOOKUP(AO122,'Начисление очков'!$G$4:$H$68,2,FALSE)</f>
        <v>110</v>
      </c>
      <c r="AQ122" s="21"/>
      <c r="AR122" s="21">
        <f>VLOOKUP(AQ122,'Начисление очков'!$V$4:$W$68,2,FALSE)</f>
        <v>0</v>
      </c>
      <c r="AS122" s="21"/>
      <c r="AT122" s="21">
        <f>VLOOKUP(AS122,'Начисление очков'!$B$4:$C$68,2,FALSE)</f>
        <v>0</v>
      </c>
      <c r="AU122" s="21"/>
      <c r="AV122" s="21">
        <f>VLOOKUP(AU122,'Начисление очков'!$L$4:$M$68,2,FALSE)</f>
        <v>0</v>
      </c>
      <c r="AW122" s="21"/>
      <c r="AX122" s="21">
        <f>VLOOKUP(AW122,'Начисление очков'!$G$4:$H$68,2,FALSE)</f>
        <v>0</v>
      </c>
      <c r="AY122" s="22">
        <f t="shared" si="12"/>
        <v>102</v>
      </c>
      <c r="AZ122" s="22">
        <v>109</v>
      </c>
      <c r="BA122" s="22">
        <v>110</v>
      </c>
    </row>
    <row r="123" spans="2:53" s="17" customFormat="1" ht="15.95" customHeight="1">
      <c r="B123" s="28">
        <f t="shared" si="13"/>
        <v>115</v>
      </c>
      <c r="C123" s="19" t="s">
        <v>244</v>
      </c>
      <c r="D123" s="27">
        <f t="shared" si="7"/>
        <v>107</v>
      </c>
      <c r="E123" s="25">
        <f t="shared" si="8"/>
        <v>32</v>
      </c>
      <c r="F123" s="26">
        <f t="shared" si="9"/>
        <v>15</v>
      </c>
      <c r="G123" s="20">
        <f t="shared" si="10"/>
        <v>2</v>
      </c>
      <c r="H123" s="20">
        <f t="shared" si="11"/>
        <v>53.5</v>
      </c>
      <c r="I123" s="21">
        <v>16</v>
      </c>
      <c r="J123" s="21">
        <f>VLOOKUP(I123,'Начисление очков'!$L$4:$M$68,2,FALSE)</f>
        <v>32</v>
      </c>
      <c r="K123" s="62"/>
      <c r="L123" s="62">
        <f>VLOOKUP(K123,'Начисление очков'!$G$4:$H$68,2,FALSE)</f>
        <v>0</v>
      </c>
      <c r="M123" s="62">
        <v>12</v>
      </c>
      <c r="N123" s="62">
        <f>VLOOKUP(M123,'Начисление очков'!$L$4:$M$68,2,FALSE)</f>
        <v>40</v>
      </c>
      <c r="O123" s="62"/>
      <c r="P123" s="62">
        <f>VLOOKUP(O123,'Начисление очков'!$V$4:$W$68,2,FALSE)</f>
        <v>0</v>
      </c>
      <c r="Q123" s="21">
        <v>24</v>
      </c>
      <c r="R123" s="21">
        <f>VLOOKUP(Q123,'Начисление очков'!$B$4:$C$68,2,FALSE)</f>
        <v>35</v>
      </c>
      <c r="S123" s="62"/>
      <c r="T123" s="62">
        <f>VLOOKUP(S123,'Начисление очков'!$G$4:$H$68,2,FALSE)</f>
        <v>0</v>
      </c>
      <c r="U123" s="62"/>
      <c r="V123" s="62">
        <f>VLOOKUP(U123,'Начисление очков'!$L$4:$M$68,2,FALSE)</f>
        <v>0</v>
      </c>
      <c r="W123" s="62"/>
      <c r="X123" s="62">
        <f>VLOOKUP(W123,'Начисление очков'!$V$4:$W$68,2,FALSE)</f>
        <v>0</v>
      </c>
      <c r="Y123" s="21"/>
      <c r="Z123" s="21">
        <f>VLOOKUP(Y123,'Начисление очков'!$G$4:$H$68,2,FALSE)</f>
        <v>0</v>
      </c>
      <c r="AA123" s="21"/>
      <c r="AB123" s="21">
        <f>VLOOKUP(AA123,'Начисление очков'!$G$4:$H$68,2,FALSE)</f>
        <v>0</v>
      </c>
      <c r="AC123" s="21"/>
      <c r="AD123" s="21">
        <f>VLOOKUP(AC123,'Начисление очков'!$Q$4:$R$68,2,FALSE)</f>
        <v>0</v>
      </c>
      <c r="AE123" s="21"/>
      <c r="AF123" s="21">
        <f>VLOOKUP(AE123,'Начисление очков'!$B$4:$C$68,2,FALSE)</f>
        <v>0</v>
      </c>
      <c r="AG123" s="21"/>
      <c r="AH123" s="21">
        <f>VLOOKUP(AG123,'Начисление очков'!$G$4:$H$68,2,FALSE)</f>
        <v>0</v>
      </c>
      <c r="AI123" s="21"/>
      <c r="AJ123" s="21">
        <f>VLOOKUP(AI123,'Начисление очков'!$Q$4:$R$68,2,FALSE)</f>
        <v>0</v>
      </c>
      <c r="AK123" s="21"/>
      <c r="AL123" s="21">
        <f>VLOOKUP(AK123,'Начисление очков'!$L$4:$M$68,2,FALSE)</f>
        <v>0</v>
      </c>
      <c r="AM123" s="21"/>
      <c r="AN123" s="21">
        <f>VLOOKUP(AM123,'Начисление очков'!$L$4:$M$68,2,FALSE)</f>
        <v>0</v>
      </c>
      <c r="AO123" s="21"/>
      <c r="AP123" s="21">
        <f>VLOOKUP(AO123,'Начисление очков'!$G$4:$H$68,2,FALSE)</f>
        <v>0</v>
      </c>
      <c r="AQ123" s="21"/>
      <c r="AR123" s="21">
        <f>VLOOKUP(AQ123,'Начисление очков'!$V$4:$W$68,2,FALSE)</f>
        <v>0</v>
      </c>
      <c r="AS123" s="21"/>
      <c r="AT123" s="21">
        <f>VLOOKUP(AS123,'Начисление очков'!$B$4:$C$68,2,FALSE)</f>
        <v>0</v>
      </c>
      <c r="AU123" s="21"/>
      <c r="AV123" s="21">
        <f>VLOOKUP(AU123,'Начисление очков'!$L$4:$M$68,2,FALSE)</f>
        <v>0</v>
      </c>
      <c r="AW123" s="21"/>
      <c r="AX123" s="21">
        <f>VLOOKUP(AW123,'Начисление очков'!$G$4:$H$68,2,FALSE)</f>
        <v>0</v>
      </c>
      <c r="AY123" s="22">
        <f t="shared" si="12"/>
        <v>55</v>
      </c>
      <c r="AZ123" s="22">
        <v>130</v>
      </c>
      <c r="BA123" s="22">
        <v>75</v>
      </c>
    </row>
    <row r="124" spans="2:53" s="17" customFormat="1" ht="15.95" customHeight="1">
      <c r="B124" s="28">
        <f t="shared" si="13"/>
        <v>116</v>
      </c>
      <c r="C124" s="19" t="s">
        <v>245</v>
      </c>
      <c r="D124" s="27">
        <f t="shared" si="7"/>
        <v>107</v>
      </c>
      <c r="E124" s="25">
        <f t="shared" si="8"/>
        <v>32</v>
      </c>
      <c r="F124" s="26">
        <f t="shared" si="9"/>
        <v>15</v>
      </c>
      <c r="G124" s="20">
        <f t="shared" si="10"/>
        <v>2</v>
      </c>
      <c r="H124" s="20">
        <f t="shared" si="11"/>
        <v>53.5</v>
      </c>
      <c r="I124" s="21">
        <v>16</v>
      </c>
      <c r="J124" s="21">
        <f>VLOOKUP(I124,'Начисление очков'!$L$4:$M$68,2,FALSE)</f>
        <v>32</v>
      </c>
      <c r="K124" s="62"/>
      <c r="L124" s="62">
        <f>VLOOKUP(K124,'Начисление очков'!$G$4:$H$68,2,FALSE)</f>
        <v>0</v>
      </c>
      <c r="M124" s="62">
        <v>12</v>
      </c>
      <c r="N124" s="62">
        <f>VLOOKUP(M124,'Начисление очков'!$L$4:$M$68,2,FALSE)</f>
        <v>40</v>
      </c>
      <c r="O124" s="62"/>
      <c r="P124" s="62">
        <f>VLOOKUP(O124,'Начисление очков'!$V$4:$W$68,2,FALSE)</f>
        <v>0</v>
      </c>
      <c r="Q124" s="21">
        <v>24</v>
      </c>
      <c r="R124" s="21">
        <f>VLOOKUP(Q124,'Начисление очков'!$B$4:$C$68,2,FALSE)</f>
        <v>35</v>
      </c>
      <c r="S124" s="62"/>
      <c r="T124" s="62">
        <f>VLOOKUP(S124,'Начисление очков'!$G$4:$H$68,2,FALSE)</f>
        <v>0</v>
      </c>
      <c r="U124" s="62"/>
      <c r="V124" s="62">
        <f>VLOOKUP(U124,'Начисление очков'!$L$4:$M$68,2,FALSE)</f>
        <v>0</v>
      </c>
      <c r="W124" s="62"/>
      <c r="X124" s="62">
        <f>VLOOKUP(W124,'Начисление очков'!$V$4:$W$68,2,FALSE)</f>
        <v>0</v>
      </c>
      <c r="Y124" s="21"/>
      <c r="Z124" s="21">
        <f>VLOOKUP(Y124,'Начисление очков'!$G$4:$H$68,2,FALSE)</f>
        <v>0</v>
      </c>
      <c r="AA124" s="21"/>
      <c r="AB124" s="21">
        <f>VLOOKUP(AA124,'Начисление очков'!$G$4:$H$68,2,FALSE)</f>
        <v>0</v>
      </c>
      <c r="AC124" s="21"/>
      <c r="AD124" s="21">
        <f>VLOOKUP(AC124,'Начисление очков'!$Q$4:$R$68,2,FALSE)</f>
        <v>0</v>
      </c>
      <c r="AE124" s="21"/>
      <c r="AF124" s="21">
        <f>VLOOKUP(AE124,'Начисление очков'!$B$4:$C$68,2,FALSE)</f>
        <v>0</v>
      </c>
      <c r="AG124" s="21"/>
      <c r="AH124" s="21">
        <f>VLOOKUP(AG124,'Начисление очков'!$G$4:$H$68,2,FALSE)</f>
        <v>0</v>
      </c>
      <c r="AI124" s="21"/>
      <c r="AJ124" s="21">
        <f>VLOOKUP(AI124,'Начисление очков'!$Q$4:$R$68,2,FALSE)</f>
        <v>0</v>
      </c>
      <c r="AK124" s="21"/>
      <c r="AL124" s="21">
        <f>VLOOKUP(AK124,'Начисление очков'!$L$4:$M$68,2,FALSE)</f>
        <v>0</v>
      </c>
      <c r="AM124" s="21"/>
      <c r="AN124" s="21">
        <f>VLOOKUP(AM124,'Начисление очков'!$L$4:$M$68,2,FALSE)</f>
        <v>0</v>
      </c>
      <c r="AO124" s="21"/>
      <c r="AP124" s="21">
        <f>VLOOKUP(AO124,'Начисление очков'!$G$4:$H$68,2,FALSE)</f>
        <v>0</v>
      </c>
      <c r="AQ124" s="21"/>
      <c r="AR124" s="21">
        <f>VLOOKUP(AQ124,'Начисление очков'!$V$4:$W$68,2,FALSE)</f>
        <v>0</v>
      </c>
      <c r="AS124" s="21"/>
      <c r="AT124" s="21">
        <f>VLOOKUP(AS124,'Начисление очков'!$B$4:$C$68,2,FALSE)</f>
        <v>0</v>
      </c>
      <c r="AU124" s="21"/>
      <c r="AV124" s="21">
        <f>VLOOKUP(AU124,'Начисление очков'!$L$4:$M$68,2,FALSE)</f>
        <v>0</v>
      </c>
      <c r="AW124" s="21"/>
      <c r="AX124" s="21">
        <f>VLOOKUP(AW124,'Начисление очков'!$G$4:$H$68,2,FALSE)</f>
        <v>0</v>
      </c>
      <c r="AY124" s="22">
        <f t="shared" si="12"/>
        <v>55</v>
      </c>
      <c r="AZ124" s="22">
        <v>131</v>
      </c>
      <c r="BA124" s="22">
        <v>75</v>
      </c>
    </row>
    <row r="125" spans="2:53" s="17" customFormat="1" ht="15.95" customHeight="1">
      <c r="B125" s="28">
        <f t="shared" si="13"/>
        <v>117</v>
      </c>
      <c r="C125" s="19" t="s">
        <v>139</v>
      </c>
      <c r="D125" s="27">
        <f t="shared" si="7"/>
        <v>107</v>
      </c>
      <c r="E125" s="25">
        <f t="shared" si="8"/>
        <v>0</v>
      </c>
      <c r="F125" s="26">
        <f t="shared" si="9"/>
        <v>-7</v>
      </c>
      <c r="G125" s="20">
        <f t="shared" si="10"/>
        <v>2</v>
      </c>
      <c r="H125" s="20">
        <f t="shared" si="11"/>
        <v>53.5</v>
      </c>
      <c r="I125" s="21"/>
      <c r="J125" s="21">
        <f>VLOOKUP(I125,'Начисление очков'!$L$4:$M$68,2,FALSE)</f>
        <v>0</v>
      </c>
      <c r="K125" s="62"/>
      <c r="L125" s="62">
        <f>VLOOKUP(K125,'Начисление очков'!$G$4:$H$68,2,FALSE)</f>
        <v>0</v>
      </c>
      <c r="M125" s="62"/>
      <c r="N125" s="62">
        <f>VLOOKUP(M125,'Начисление очков'!$L$4:$M$68,2,FALSE)</f>
        <v>0</v>
      </c>
      <c r="O125" s="62">
        <v>4</v>
      </c>
      <c r="P125" s="62">
        <f>VLOOKUP(O125,'Начисление очков'!$V$4:$W$68,2,FALSE)</f>
        <v>47</v>
      </c>
      <c r="Q125" s="21">
        <v>32</v>
      </c>
      <c r="R125" s="21">
        <f>VLOOKUP(Q125,'Начисление очков'!$B$4:$C$68,2,FALSE)</f>
        <v>30</v>
      </c>
      <c r="S125" s="62"/>
      <c r="T125" s="62">
        <f>VLOOKUP(S125,'Начисление очков'!$G$4:$H$68,2,FALSE)</f>
        <v>0</v>
      </c>
      <c r="U125" s="62"/>
      <c r="V125" s="62">
        <f>VLOOKUP(U125,'Начисление очков'!$L$4:$M$68,2,FALSE)</f>
        <v>0</v>
      </c>
      <c r="W125" s="62"/>
      <c r="X125" s="62">
        <f>VLOOKUP(W125,'Начисление очков'!$V$4:$W$68,2,FALSE)</f>
        <v>0</v>
      </c>
      <c r="Y125" s="21"/>
      <c r="Z125" s="21">
        <f>VLOOKUP(Y125,'Начисление очков'!$G$4:$H$68,2,FALSE)</f>
        <v>0</v>
      </c>
      <c r="AA125" s="21"/>
      <c r="AB125" s="21">
        <f>VLOOKUP(AA125,'Начисление очков'!$G$4:$H$68,2,FALSE)</f>
        <v>0</v>
      </c>
      <c r="AC125" s="21"/>
      <c r="AD125" s="21">
        <f>VLOOKUP(AC125,'Начисление очков'!$Q$4:$R$68,2,FALSE)</f>
        <v>0</v>
      </c>
      <c r="AE125" s="21"/>
      <c r="AF125" s="21">
        <f>VLOOKUP(AE125,'Начисление очков'!$B$4:$C$68,2,FALSE)</f>
        <v>0</v>
      </c>
      <c r="AG125" s="21"/>
      <c r="AH125" s="21">
        <f>VLOOKUP(AG125,'Начисление очков'!$G$4:$H$68,2,FALSE)</f>
        <v>0</v>
      </c>
      <c r="AI125" s="21"/>
      <c r="AJ125" s="21">
        <f>VLOOKUP(AI125,'Начисление очков'!$Q$4:$R$68,2,FALSE)</f>
        <v>0</v>
      </c>
      <c r="AK125" s="21"/>
      <c r="AL125" s="21">
        <f>VLOOKUP(AK125,'Начисление очков'!$L$4:$M$68,2,FALSE)</f>
        <v>0</v>
      </c>
      <c r="AM125" s="21"/>
      <c r="AN125" s="21">
        <f>VLOOKUP(AM125,'Начисление очков'!$L$4:$M$68,2,FALSE)</f>
        <v>0</v>
      </c>
      <c r="AO125" s="21"/>
      <c r="AP125" s="21">
        <f>VLOOKUP(AO125,'Начисление очков'!$G$4:$H$68,2,FALSE)</f>
        <v>0</v>
      </c>
      <c r="AQ125" s="21"/>
      <c r="AR125" s="21">
        <f>VLOOKUP(AQ125,'Начисление очков'!$V$4:$W$68,2,FALSE)</f>
        <v>0</v>
      </c>
      <c r="AS125" s="21">
        <v>32</v>
      </c>
      <c r="AT125" s="21">
        <f>VLOOKUP(AS125,'Начисление очков'!$B$4:$C$68,2,FALSE)</f>
        <v>30</v>
      </c>
      <c r="AU125" s="21"/>
      <c r="AV125" s="21">
        <f>VLOOKUP(AU125,'Начисление очков'!$L$4:$M$68,2,FALSE)</f>
        <v>0</v>
      </c>
      <c r="AW125" s="21"/>
      <c r="AX125" s="21">
        <f>VLOOKUP(AW125,'Начисление очков'!$G$4:$H$68,2,FALSE)</f>
        <v>0</v>
      </c>
      <c r="AY125" s="22">
        <f t="shared" si="12"/>
        <v>39</v>
      </c>
      <c r="AZ125" s="22">
        <v>110</v>
      </c>
      <c r="BA125" s="22">
        <v>107</v>
      </c>
    </row>
    <row r="126" spans="2:53" s="17" customFormat="1" ht="15.95" customHeight="1">
      <c r="B126" s="28">
        <f t="shared" si="13"/>
        <v>118</v>
      </c>
      <c r="C126" s="19" t="s">
        <v>205</v>
      </c>
      <c r="D126" s="27">
        <f t="shared" si="7"/>
        <v>105</v>
      </c>
      <c r="E126" s="25">
        <f t="shared" si="8"/>
        <v>0</v>
      </c>
      <c r="F126" s="26">
        <f t="shared" si="9"/>
        <v>-7</v>
      </c>
      <c r="G126" s="20">
        <f t="shared" si="10"/>
        <v>3</v>
      </c>
      <c r="H126" s="20">
        <f t="shared" si="11"/>
        <v>35</v>
      </c>
      <c r="I126" s="21"/>
      <c r="J126" s="21">
        <f>VLOOKUP(I126,'Начисление очков'!$L$4:$M$68,2,FALSE)</f>
        <v>0</v>
      </c>
      <c r="K126" s="62"/>
      <c r="L126" s="62">
        <f>VLOOKUP(K126,'Начисление очков'!$G$4:$H$68,2,FALSE)</f>
        <v>0</v>
      </c>
      <c r="M126" s="62"/>
      <c r="N126" s="62">
        <f>VLOOKUP(M126,'Начисление очков'!$L$4:$M$68,2,FALSE)</f>
        <v>0</v>
      </c>
      <c r="O126" s="62"/>
      <c r="P126" s="62">
        <f>VLOOKUP(O126,'Начисление очков'!$V$4:$W$68,2,FALSE)</f>
        <v>0</v>
      </c>
      <c r="Q126" s="21">
        <v>24</v>
      </c>
      <c r="R126" s="21">
        <f>VLOOKUP(Q126,'Начисление очков'!$B$4:$C$68,2,FALSE)</f>
        <v>35</v>
      </c>
      <c r="S126" s="62"/>
      <c r="T126" s="62">
        <f>VLOOKUP(S126,'Начисление очков'!$G$4:$H$68,2,FALSE)</f>
        <v>0</v>
      </c>
      <c r="U126" s="62">
        <v>16</v>
      </c>
      <c r="V126" s="62">
        <f>VLOOKUP(U126,'Начисление очков'!$L$4:$M$68,2,FALSE)</f>
        <v>32</v>
      </c>
      <c r="W126" s="62"/>
      <c r="X126" s="62">
        <f>VLOOKUP(W126,'Начисление очков'!$V$4:$W$68,2,FALSE)</f>
        <v>0</v>
      </c>
      <c r="Y126" s="21"/>
      <c r="Z126" s="21">
        <f>VLOOKUP(Y126,'Начисление очков'!$G$4:$H$68,2,FALSE)</f>
        <v>0</v>
      </c>
      <c r="AA126" s="21">
        <v>18</v>
      </c>
      <c r="AB126" s="21">
        <f>VLOOKUP(AA126,'Начисление очков'!$G$4:$H$68,2,FALSE)</f>
        <v>38</v>
      </c>
      <c r="AC126" s="21"/>
      <c r="AD126" s="21">
        <f>VLOOKUP(AC126,'Начисление очков'!$Q$4:$R$68,2,FALSE)</f>
        <v>0</v>
      </c>
      <c r="AE126" s="21"/>
      <c r="AF126" s="21">
        <f>VLOOKUP(AE126,'Начисление очков'!$B$4:$C$68,2,FALSE)</f>
        <v>0</v>
      </c>
      <c r="AG126" s="21"/>
      <c r="AH126" s="21">
        <f>VLOOKUP(AG126,'Начисление очков'!$G$4:$H$68,2,FALSE)</f>
        <v>0</v>
      </c>
      <c r="AI126" s="21"/>
      <c r="AJ126" s="21">
        <f>VLOOKUP(AI126,'Начисление очков'!$Q$4:$R$68,2,FALSE)</f>
        <v>0</v>
      </c>
      <c r="AK126" s="21"/>
      <c r="AL126" s="21">
        <f>VLOOKUP(AK126,'Начисление очков'!$L$4:$M$68,2,FALSE)</f>
        <v>0</v>
      </c>
      <c r="AM126" s="21"/>
      <c r="AN126" s="21">
        <f>VLOOKUP(AM126,'Начисление очков'!$L$4:$M$68,2,FALSE)</f>
        <v>0</v>
      </c>
      <c r="AO126" s="21"/>
      <c r="AP126" s="21">
        <f>VLOOKUP(AO126,'Начисление очков'!$G$4:$H$68,2,FALSE)</f>
        <v>0</v>
      </c>
      <c r="AQ126" s="21"/>
      <c r="AR126" s="21">
        <f>VLOOKUP(AQ126,'Начисление очков'!$V$4:$W$68,2,FALSE)</f>
        <v>0</v>
      </c>
      <c r="AS126" s="21"/>
      <c r="AT126" s="21">
        <f>VLOOKUP(AS126,'Начисление очков'!$B$4:$C$68,2,FALSE)</f>
        <v>0</v>
      </c>
      <c r="AU126" s="21"/>
      <c r="AV126" s="21">
        <f>VLOOKUP(AU126,'Начисление очков'!$L$4:$M$68,2,FALSE)</f>
        <v>0</v>
      </c>
      <c r="AW126" s="21"/>
      <c r="AX126" s="21">
        <f>VLOOKUP(AW126,'Начисление очков'!$G$4:$H$68,2,FALSE)</f>
        <v>0</v>
      </c>
      <c r="AY126" s="22">
        <f t="shared" si="12"/>
        <v>47</v>
      </c>
      <c r="AZ126" s="22">
        <v>111</v>
      </c>
      <c r="BA126" s="22">
        <v>105</v>
      </c>
    </row>
    <row r="127" spans="2:53" s="17" customFormat="1" ht="15.95" customHeight="1">
      <c r="B127" s="28">
        <f t="shared" si="13"/>
        <v>119</v>
      </c>
      <c r="C127" s="19" t="s">
        <v>110</v>
      </c>
      <c r="D127" s="27">
        <f t="shared" si="7"/>
        <v>103</v>
      </c>
      <c r="E127" s="25">
        <f t="shared" si="8"/>
        <v>0</v>
      </c>
      <c r="F127" s="26">
        <f t="shared" si="9"/>
        <v>-7</v>
      </c>
      <c r="G127" s="20">
        <f t="shared" si="10"/>
        <v>3</v>
      </c>
      <c r="H127" s="20">
        <f t="shared" si="11"/>
        <v>34.333333333333336</v>
      </c>
      <c r="I127" s="21"/>
      <c r="J127" s="21">
        <f>VLOOKUP(I127,'Начисление очков'!$L$4:$M$68,2,FALSE)</f>
        <v>0</v>
      </c>
      <c r="K127" s="62"/>
      <c r="L127" s="62">
        <f>VLOOKUP(K127,'Начисление очков'!$G$4:$H$68,2,FALSE)</f>
        <v>0</v>
      </c>
      <c r="M127" s="62"/>
      <c r="N127" s="62">
        <f>VLOOKUP(M127,'Начисление очков'!$L$4:$M$68,2,FALSE)</f>
        <v>0</v>
      </c>
      <c r="O127" s="62"/>
      <c r="P127" s="62">
        <f>VLOOKUP(O127,'Начисление очков'!$V$4:$W$68,2,FALSE)</f>
        <v>0</v>
      </c>
      <c r="Q127" s="21"/>
      <c r="R127" s="21">
        <f>VLOOKUP(Q127,'Начисление очков'!$B$4:$C$68,2,FALSE)</f>
        <v>0</v>
      </c>
      <c r="S127" s="62">
        <v>16</v>
      </c>
      <c r="T127" s="62">
        <f>VLOOKUP(S127,'Начисление очков'!$G$4:$H$68,2,FALSE)</f>
        <v>55</v>
      </c>
      <c r="U127" s="62"/>
      <c r="V127" s="62">
        <f>VLOOKUP(U127,'Начисление очков'!$L$4:$M$68,2,FALSE)</f>
        <v>0</v>
      </c>
      <c r="W127" s="62"/>
      <c r="X127" s="62">
        <f>VLOOKUP(W127,'Начисление очков'!$V$4:$W$68,2,FALSE)</f>
        <v>0</v>
      </c>
      <c r="Y127" s="21">
        <v>20</v>
      </c>
      <c r="Z127" s="21">
        <f>VLOOKUP(Y127,'Начисление очков'!$G$4:$H$68,2,FALSE)</f>
        <v>27</v>
      </c>
      <c r="AA127" s="21"/>
      <c r="AB127" s="21">
        <f>VLOOKUP(AA127,'Начисление очков'!$G$4:$H$68,2,FALSE)</f>
        <v>0</v>
      </c>
      <c r="AC127" s="21"/>
      <c r="AD127" s="21">
        <f>VLOOKUP(AC127,'Начисление очков'!$Q$4:$R$68,2,FALSE)</f>
        <v>0</v>
      </c>
      <c r="AE127" s="21"/>
      <c r="AF127" s="21">
        <f>VLOOKUP(AE127,'Начисление очков'!$B$4:$C$68,2,FALSE)</f>
        <v>0</v>
      </c>
      <c r="AG127" s="21"/>
      <c r="AH127" s="21">
        <f>VLOOKUP(AG127,'Начисление очков'!$G$4:$H$68,2,FALSE)</f>
        <v>0</v>
      </c>
      <c r="AI127" s="21"/>
      <c r="AJ127" s="21">
        <f>VLOOKUP(AI127,'Начисление очков'!$Q$4:$R$68,2,FALSE)</f>
        <v>0</v>
      </c>
      <c r="AK127" s="21"/>
      <c r="AL127" s="21">
        <f>VLOOKUP(AK127,'Начисление очков'!$L$4:$M$68,2,FALSE)</f>
        <v>0</v>
      </c>
      <c r="AM127" s="21"/>
      <c r="AN127" s="21">
        <f>VLOOKUP(AM127,'Начисление очков'!$L$4:$M$68,2,FALSE)</f>
        <v>0</v>
      </c>
      <c r="AO127" s="21"/>
      <c r="AP127" s="21">
        <f>VLOOKUP(AO127,'Начисление очков'!$G$4:$H$68,2,FALSE)</f>
        <v>0</v>
      </c>
      <c r="AQ127" s="21"/>
      <c r="AR127" s="21">
        <f>VLOOKUP(AQ127,'Начисление очков'!$V$4:$W$68,2,FALSE)</f>
        <v>0</v>
      </c>
      <c r="AS127" s="21"/>
      <c r="AT127" s="21">
        <f>VLOOKUP(AS127,'Начисление очков'!$B$4:$C$68,2,FALSE)</f>
        <v>0</v>
      </c>
      <c r="AU127" s="21"/>
      <c r="AV127" s="21">
        <f>VLOOKUP(AU127,'Начисление очков'!$L$4:$M$68,2,FALSE)</f>
        <v>0</v>
      </c>
      <c r="AW127" s="21">
        <v>24</v>
      </c>
      <c r="AX127" s="21">
        <f>VLOOKUP(AW127,'Начисление очков'!$G$4:$H$68,2,FALSE)</f>
        <v>21</v>
      </c>
      <c r="AY127" s="22">
        <f t="shared" si="12"/>
        <v>43</v>
      </c>
      <c r="AZ127" s="22">
        <v>112</v>
      </c>
      <c r="BA127" s="22">
        <v>103</v>
      </c>
    </row>
    <row r="128" spans="2:53" s="17" customFormat="1" ht="15.95" customHeight="1">
      <c r="B128" s="28">
        <f t="shared" si="13"/>
        <v>120</v>
      </c>
      <c r="C128" s="19" t="s">
        <v>223</v>
      </c>
      <c r="D128" s="27">
        <f t="shared" si="7"/>
        <v>90</v>
      </c>
      <c r="E128" s="25">
        <f t="shared" si="8"/>
        <v>0</v>
      </c>
      <c r="F128" s="26">
        <f t="shared" si="9"/>
        <v>-6</v>
      </c>
      <c r="G128" s="20">
        <f t="shared" si="10"/>
        <v>1</v>
      </c>
      <c r="H128" s="20">
        <f t="shared" si="11"/>
        <v>90</v>
      </c>
      <c r="I128" s="21"/>
      <c r="J128" s="21">
        <f>VLOOKUP(I128,'Начисление очков'!$L$4:$M$68,2,FALSE)</f>
        <v>0</v>
      </c>
      <c r="K128" s="62"/>
      <c r="L128" s="62">
        <f>VLOOKUP(K128,'Начисление очков'!$G$4:$H$68,2,FALSE)</f>
        <v>0</v>
      </c>
      <c r="M128" s="62"/>
      <c r="N128" s="62">
        <f>VLOOKUP(M128,'Начисление очков'!$L$4:$M$68,2,FALSE)</f>
        <v>0</v>
      </c>
      <c r="O128" s="62"/>
      <c r="P128" s="62">
        <f>VLOOKUP(O128,'Начисление очков'!$V$4:$W$68,2,FALSE)</f>
        <v>0</v>
      </c>
      <c r="Q128" s="21"/>
      <c r="R128" s="21">
        <f>VLOOKUP(Q128,'Начисление очков'!$B$4:$C$68,2,FALSE)</f>
        <v>0</v>
      </c>
      <c r="S128" s="62"/>
      <c r="T128" s="62">
        <f>VLOOKUP(S128,'Начисление очков'!$G$4:$H$68,2,FALSE)</f>
        <v>0</v>
      </c>
      <c r="U128" s="62">
        <v>5</v>
      </c>
      <c r="V128" s="62">
        <f>VLOOKUP(U128,'Начисление очков'!$L$4:$M$68,2,FALSE)</f>
        <v>90</v>
      </c>
      <c r="W128" s="62"/>
      <c r="X128" s="62">
        <f>VLOOKUP(W128,'Начисление очков'!$V$4:$W$68,2,FALSE)</f>
        <v>0</v>
      </c>
      <c r="Y128" s="21"/>
      <c r="Z128" s="21">
        <f>VLOOKUP(Y128,'Начисление очков'!$G$4:$H$68,2,FALSE)</f>
        <v>0</v>
      </c>
      <c r="AA128" s="21"/>
      <c r="AB128" s="21">
        <f>VLOOKUP(AA128,'Начисление очков'!$G$4:$H$68,2,FALSE)</f>
        <v>0</v>
      </c>
      <c r="AC128" s="21"/>
      <c r="AD128" s="21">
        <f>VLOOKUP(AC128,'Начисление очков'!$Q$4:$R$68,2,FALSE)</f>
        <v>0</v>
      </c>
      <c r="AE128" s="21"/>
      <c r="AF128" s="21">
        <f>VLOOKUP(AE128,'Начисление очков'!$B$4:$C$68,2,FALSE)</f>
        <v>0</v>
      </c>
      <c r="AG128" s="21"/>
      <c r="AH128" s="21">
        <f>VLOOKUP(AG128,'Начисление очков'!$G$4:$H$68,2,FALSE)</f>
        <v>0</v>
      </c>
      <c r="AI128" s="21"/>
      <c r="AJ128" s="21">
        <f>VLOOKUP(AI128,'Начисление очков'!$Q$4:$R$68,2,FALSE)</f>
        <v>0</v>
      </c>
      <c r="AK128" s="21"/>
      <c r="AL128" s="21">
        <f>VLOOKUP(AK128,'Начисление очков'!$L$4:$M$68,2,FALSE)</f>
        <v>0</v>
      </c>
      <c r="AM128" s="21"/>
      <c r="AN128" s="21">
        <f>VLOOKUP(AM128,'Начисление очков'!$L$4:$M$68,2,FALSE)</f>
        <v>0</v>
      </c>
      <c r="AO128" s="21"/>
      <c r="AP128" s="21">
        <f>VLOOKUP(AO128,'Начисление очков'!$G$4:$H$68,2,FALSE)</f>
        <v>0</v>
      </c>
      <c r="AQ128" s="21"/>
      <c r="AR128" s="21">
        <f>VLOOKUP(AQ128,'Начисление очков'!$V$4:$W$68,2,FALSE)</f>
        <v>0</v>
      </c>
      <c r="AS128" s="21"/>
      <c r="AT128" s="21">
        <f>VLOOKUP(AS128,'Начисление очков'!$B$4:$C$68,2,FALSE)</f>
        <v>0</v>
      </c>
      <c r="AU128" s="21"/>
      <c r="AV128" s="21">
        <f>VLOOKUP(AU128,'Начисление очков'!$L$4:$M$68,2,FALSE)</f>
        <v>0</v>
      </c>
      <c r="AW128" s="21"/>
      <c r="AX128" s="21">
        <f>VLOOKUP(AW128,'Начисление очков'!$G$4:$H$68,2,FALSE)</f>
        <v>0</v>
      </c>
      <c r="AY128" s="22">
        <f t="shared" si="12"/>
        <v>85</v>
      </c>
      <c r="AZ128" s="22">
        <v>114</v>
      </c>
      <c r="BA128" s="22">
        <v>90</v>
      </c>
    </row>
    <row r="129" spans="2:53" s="17" customFormat="1" ht="15.95" customHeight="1">
      <c r="B129" s="28">
        <f t="shared" si="13"/>
        <v>121</v>
      </c>
      <c r="C129" s="19" t="s">
        <v>201</v>
      </c>
      <c r="D129" s="27">
        <f t="shared" si="7"/>
        <v>90</v>
      </c>
      <c r="E129" s="25">
        <f t="shared" si="8"/>
        <v>0</v>
      </c>
      <c r="F129" s="26">
        <f t="shared" si="9"/>
        <v>-6</v>
      </c>
      <c r="G129" s="20">
        <f t="shared" si="10"/>
        <v>1</v>
      </c>
      <c r="H129" s="20">
        <f t="shared" si="11"/>
        <v>90</v>
      </c>
      <c r="I129" s="21"/>
      <c r="J129" s="21">
        <f>VLOOKUP(I129,'Начисление очков'!$L$4:$M$68,2,FALSE)</f>
        <v>0</v>
      </c>
      <c r="K129" s="62"/>
      <c r="L129" s="62">
        <f>VLOOKUP(K129,'Начисление очков'!$G$4:$H$68,2,FALSE)</f>
        <v>0</v>
      </c>
      <c r="M129" s="62"/>
      <c r="N129" s="62">
        <f>VLOOKUP(M129,'Начисление очков'!$L$4:$M$68,2,FALSE)</f>
        <v>0</v>
      </c>
      <c r="O129" s="62"/>
      <c r="P129" s="62">
        <f>VLOOKUP(O129,'Начисление очков'!$V$4:$W$68,2,FALSE)</f>
        <v>0</v>
      </c>
      <c r="Q129" s="21"/>
      <c r="R129" s="21">
        <f>VLOOKUP(Q129,'Начисление очков'!$B$4:$C$68,2,FALSE)</f>
        <v>0</v>
      </c>
      <c r="S129" s="62"/>
      <c r="T129" s="62">
        <f>VLOOKUP(S129,'Начисление очков'!$G$4:$H$68,2,FALSE)</f>
        <v>0</v>
      </c>
      <c r="U129" s="62"/>
      <c r="V129" s="62">
        <f>VLOOKUP(U129,'Начисление очков'!$L$4:$M$68,2,FALSE)</f>
        <v>0</v>
      </c>
      <c r="W129" s="62"/>
      <c r="X129" s="62">
        <f>VLOOKUP(W129,'Начисление очков'!$V$4:$W$68,2,FALSE)</f>
        <v>0</v>
      </c>
      <c r="Y129" s="21"/>
      <c r="Z129" s="21">
        <f>VLOOKUP(Y129,'Начисление очков'!$G$4:$H$68,2,FALSE)</f>
        <v>0</v>
      </c>
      <c r="AA129" s="21"/>
      <c r="AB129" s="21">
        <f>VLOOKUP(AA129,'Начисление очков'!$G$4:$H$68,2,FALSE)</f>
        <v>0</v>
      </c>
      <c r="AC129" s="21"/>
      <c r="AD129" s="21">
        <f>VLOOKUP(AC129,'Начисление очков'!$Q$4:$R$68,2,FALSE)</f>
        <v>0</v>
      </c>
      <c r="AE129" s="21">
        <v>16</v>
      </c>
      <c r="AF129" s="21">
        <f>VLOOKUP(AE129,'Начисление очков'!$B$4:$C$68,2,FALSE)</f>
        <v>90</v>
      </c>
      <c r="AG129" s="21"/>
      <c r="AH129" s="21">
        <f>VLOOKUP(AG129,'Начисление очков'!$G$4:$H$68,2,FALSE)</f>
        <v>0</v>
      </c>
      <c r="AI129" s="21"/>
      <c r="AJ129" s="21">
        <f>VLOOKUP(AI129,'Начисление очков'!$Q$4:$R$68,2,FALSE)</f>
        <v>0</v>
      </c>
      <c r="AK129" s="21"/>
      <c r="AL129" s="21">
        <f>VLOOKUP(AK129,'Начисление очков'!$L$4:$M$68,2,FALSE)</f>
        <v>0</v>
      </c>
      <c r="AM129" s="21"/>
      <c r="AN129" s="21">
        <f>VLOOKUP(AM129,'Начисление очков'!$L$4:$M$68,2,FALSE)</f>
        <v>0</v>
      </c>
      <c r="AO129" s="21"/>
      <c r="AP129" s="21">
        <f>VLOOKUP(AO129,'Начисление очков'!$G$4:$H$68,2,FALSE)</f>
        <v>0</v>
      </c>
      <c r="AQ129" s="21"/>
      <c r="AR129" s="21">
        <f>VLOOKUP(AQ129,'Начисление очков'!$V$4:$W$68,2,FALSE)</f>
        <v>0</v>
      </c>
      <c r="AS129" s="21"/>
      <c r="AT129" s="21">
        <f>VLOOKUP(AS129,'Начисление очков'!$B$4:$C$68,2,FALSE)</f>
        <v>0</v>
      </c>
      <c r="AU129" s="21"/>
      <c r="AV129" s="21">
        <f>VLOOKUP(AU129,'Начисление очков'!$L$4:$M$68,2,FALSE)</f>
        <v>0</v>
      </c>
      <c r="AW129" s="21"/>
      <c r="AX129" s="21">
        <f>VLOOKUP(AW129,'Начисление очков'!$G$4:$H$68,2,FALSE)</f>
        <v>0</v>
      </c>
      <c r="AY129" s="22">
        <f t="shared" si="12"/>
        <v>74</v>
      </c>
      <c r="AZ129" s="22">
        <v>115</v>
      </c>
      <c r="BA129" s="22">
        <v>90</v>
      </c>
    </row>
    <row r="130" spans="2:53" s="17" customFormat="1" ht="15.95" customHeight="1">
      <c r="B130" s="28">
        <f t="shared" si="13"/>
        <v>122</v>
      </c>
      <c r="C130" s="19" t="s">
        <v>243</v>
      </c>
      <c r="D130" s="27">
        <f t="shared" si="7"/>
        <v>90</v>
      </c>
      <c r="E130" s="25">
        <f t="shared" si="8"/>
        <v>0</v>
      </c>
      <c r="F130" s="26">
        <f t="shared" si="9"/>
        <v>-6</v>
      </c>
      <c r="G130" s="20">
        <f t="shared" si="10"/>
        <v>1</v>
      </c>
      <c r="H130" s="20">
        <f t="shared" si="11"/>
        <v>90</v>
      </c>
      <c r="I130" s="21"/>
      <c r="J130" s="21">
        <f>VLOOKUP(I130,'Начисление очков'!$L$4:$M$68,2,FALSE)</f>
        <v>0</v>
      </c>
      <c r="K130" s="62"/>
      <c r="L130" s="62">
        <f>VLOOKUP(K130,'Начисление очков'!$G$4:$H$68,2,FALSE)</f>
        <v>0</v>
      </c>
      <c r="M130" s="62"/>
      <c r="N130" s="62">
        <f>VLOOKUP(M130,'Начисление очков'!$L$4:$M$68,2,FALSE)</f>
        <v>0</v>
      </c>
      <c r="O130" s="62"/>
      <c r="P130" s="62">
        <f>VLOOKUP(O130,'Начисление очков'!$V$4:$W$68,2,FALSE)</f>
        <v>0</v>
      </c>
      <c r="Q130" s="21">
        <v>16</v>
      </c>
      <c r="R130" s="21">
        <f>VLOOKUP(Q130,'Начисление очков'!$B$4:$C$68,2,FALSE)</f>
        <v>90</v>
      </c>
      <c r="S130" s="62"/>
      <c r="T130" s="62">
        <f>VLOOKUP(S130,'Начисление очков'!$G$4:$H$68,2,FALSE)</f>
        <v>0</v>
      </c>
      <c r="U130" s="62"/>
      <c r="V130" s="62">
        <f>VLOOKUP(U130,'Начисление очков'!$L$4:$M$68,2,FALSE)</f>
        <v>0</v>
      </c>
      <c r="W130" s="62"/>
      <c r="X130" s="62">
        <f>VLOOKUP(W130,'Начисление очков'!$V$4:$W$68,2,FALSE)</f>
        <v>0</v>
      </c>
      <c r="Y130" s="21"/>
      <c r="Z130" s="21">
        <f>VLOOKUP(Y130,'Начисление очков'!$G$4:$H$68,2,FALSE)</f>
        <v>0</v>
      </c>
      <c r="AA130" s="21"/>
      <c r="AB130" s="21">
        <f>VLOOKUP(AA130,'Начисление очков'!$G$4:$H$68,2,FALSE)</f>
        <v>0</v>
      </c>
      <c r="AC130" s="21"/>
      <c r="AD130" s="21">
        <f>VLOOKUP(AC130,'Начисление очков'!$Q$4:$R$68,2,FALSE)</f>
        <v>0</v>
      </c>
      <c r="AE130" s="21"/>
      <c r="AF130" s="21">
        <f>VLOOKUP(AE130,'Начисление очков'!$B$4:$C$68,2,FALSE)</f>
        <v>0</v>
      </c>
      <c r="AG130" s="21"/>
      <c r="AH130" s="21">
        <f>VLOOKUP(AG130,'Начисление очков'!$G$4:$H$68,2,FALSE)</f>
        <v>0</v>
      </c>
      <c r="AI130" s="21"/>
      <c r="AJ130" s="21">
        <f>VLOOKUP(AI130,'Начисление очков'!$Q$4:$R$68,2,FALSE)</f>
        <v>0</v>
      </c>
      <c r="AK130" s="21"/>
      <c r="AL130" s="21">
        <f>VLOOKUP(AK130,'Начисление очков'!$L$4:$M$68,2,FALSE)</f>
        <v>0</v>
      </c>
      <c r="AM130" s="21"/>
      <c r="AN130" s="21">
        <f>VLOOKUP(AM130,'Начисление очков'!$L$4:$M$68,2,FALSE)</f>
        <v>0</v>
      </c>
      <c r="AO130" s="21"/>
      <c r="AP130" s="21">
        <f>VLOOKUP(AO130,'Начисление очков'!$G$4:$H$68,2,FALSE)</f>
        <v>0</v>
      </c>
      <c r="AQ130" s="21"/>
      <c r="AR130" s="21">
        <f>VLOOKUP(AQ130,'Начисление очков'!$V$4:$W$68,2,FALSE)</f>
        <v>0</v>
      </c>
      <c r="AS130" s="21"/>
      <c r="AT130" s="21">
        <f>VLOOKUP(AS130,'Начисление очков'!$B$4:$C$68,2,FALSE)</f>
        <v>0</v>
      </c>
      <c r="AU130" s="21"/>
      <c r="AV130" s="21">
        <f>VLOOKUP(AU130,'Начисление очков'!$L$4:$M$68,2,FALSE)</f>
        <v>0</v>
      </c>
      <c r="AW130" s="21"/>
      <c r="AX130" s="21">
        <f>VLOOKUP(AW130,'Начисление очков'!$G$4:$H$68,2,FALSE)</f>
        <v>0</v>
      </c>
      <c r="AY130" s="22">
        <f t="shared" si="12"/>
        <v>74</v>
      </c>
      <c r="AZ130" s="22">
        <v>116</v>
      </c>
      <c r="BA130" s="22">
        <v>90</v>
      </c>
    </row>
    <row r="131" spans="2:53" s="17" customFormat="1" ht="15.95" customHeight="1">
      <c r="B131" s="28">
        <f t="shared" si="13"/>
        <v>123</v>
      </c>
      <c r="C131" s="19" t="s">
        <v>133</v>
      </c>
      <c r="D131" s="27">
        <f t="shared" si="7"/>
        <v>90</v>
      </c>
      <c r="E131" s="25">
        <f t="shared" si="8"/>
        <v>0</v>
      </c>
      <c r="F131" s="26">
        <f t="shared" si="9"/>
        <v>-6</v>
      </c>
      <c r="G131" s="20">
        <f t="shared" si="10"/>
        <v>1</v>
      </c>
      <c r="H131" s="20">
        <f t="shared" si="11"/>
        <v>90</v>
      </c>
      <c r="I131" s="21"/>
      <c r="J131" s="21">
        <f>VLOOKUP(I131,'Начисление очков'!$L$4:$M$68,2,FALSE)</f>
        <v>0</v>
      </c>
      <c r="K131" s="62"/>
      <c r="L131" s="62">
        <f>VLOOKUP(K131,'Начисление очков'!$G$4:$H$68,2,FALSE)</f>
        <v>0</v>
      </c>
      <c r="M131" s="62"/>
      <c r="N131" s="62">
        <f>VLOOKUP(M131,'Начисление очков'!$L$4:$M$68,2,FALSE)</f>
        <v>0</v>
      </c>
      <c r="O131" s="62"/>
      <c r="P131" s="62">
        <f>VLOOKUP(O131,'Начисление очков'!$V$4:$W$68,2,FALSE)</f>
        <v>0</v>
      </c>
      <c r="Q131" s="21"/>
      <c r="R131" s="21">
        <f>VLOOKUP(Q131,'Начисление очков'!$B$4:$C$68,2,FALSE)</f>
        <v>0</v>
      </c>
      <c r="S131" s="62"/>
      <c r="T131" s="62">
        <f>VLOOKUP(S131,'Начисление очков'!$G$4:$H$68,2,FALSE)</f>
        <v>0</v>
      </c>
      <c r="U131" s="62"/>
      <c r="V131" s="62">
        <f>VLOOKUP(U131,'Начисление очков'!$L$4:$M$68,2,FALSE)</f>
        <v>0</v>
      </c>
      <c r="W131" s="62"/>
      <c r="X131" s="62">
        <f>VLOOKUP(W131,'Начисление очков'!$V$4:$W$68,2,FALSE)</f>
        <v>0</v>
      </c>
      <c r="Y131" s="21"/>
      <c r="Z131" s="21">
        <f>VLOOKUP(Y131,'Начисление очков'!$G$4:$H$68,2,FALSE)</f>
        <v>0</v>
      </c>
      <c r="AA131" s="21"/>
      <c r="AB131" s="21">
        <f>VLOOKUP(AA131,'Начисление очков'!$G$4:$H$68,2,FALSE)</f>
        <v>0</v>
      </c>
      <c r="AC131" s="21"/>
      <c r="AD131" s="21">
        <f>VLOOKUP(AC131,'Начисление очков'!$Q$4:$R$68,2,FALSE)</f>
        <v>0</v>
      </c>
      <c r="AE131" s="21"/>
      <c r="AF131" s="21">
        <f>VLOOKUP(AE131,'Начисление очков'!$B$4:$C$68,2,FALSE)</f>
        <v>0</v>
      </c>
      <c r="AG131" s="21"/>
      <c r="AH131" s="21">
        <f>VLOOKUP(AG131,'Начисление очков'!$G$4:$H$68,2,FALSE)</f>
        <v>0</v>
      </c>
      <c r="AI131" s="21"/>
      <c r="AJ131" s="21">
        <f>VLOOKUP(AI131,'Начисление очков'!$Q$4:$R$68,2,FALSE)</f>
        <v>0</v>
      </c>
      <c r="AK131" s="21"/>
      <c r="AL131" s="21">
        <f>VLOOKUP(AK131,'Начисление очков'!$L$4:$M$68,2,FALSE)</f>
        <v>0</v>
      </c>
      <c r="AM131" s="21"/>
      <c r="AN131" s="21">
        <f>VLOOKUP(AM131,'Начисление очков'!$L$4:$M$68,2,FALSE)</f>
        <v>0</v>
      </c>
      <c r="AO131" s="21"/>
      <c r="AP131" s="21">
        <f>VLOOKUP(AO131,'Начисление очков'!$G$4:$H$68,2,FALSE)</f>
        <v>0</v>
      </c>
      <c r="AQ131" s="21"/>
      <c r="AR131" s="21">
        <f>VLOOKUP(AQ131,'Начисление очков'!$V$4:$W$68,2,FALSE)</f>
        <v>0</v>
      </c>
      <c r="AS131" s="21">
        <v>16</v>
      </c>
      <c r="AT131" s="21">
        <f>VLOOKUP(AS131,'Начисление очков'!$B$4:$C$68,2,FALSE)</f>
        <v>90</v>
      </c>
      <c r="AU131" s="21"/>
      <c r="AV131" s="21">
        <f>VLOOKUP(AU131,'Начисление очков'!$L$4:$M$68,2,FALSE)</f>
        <v>0</v>
      </c>
      <c r="AW131" s="21"/>
      <c r="AX131" s="21">
        <f>VLOOKUP(AW131,'Начисление очков'!$G$4:$H$68,2,FALSE)</f>
        <v>0</v>
      </c>
      <c r="AY131" s="22">
        <f t="shared" si="12"/>
        <v>74</v>
      </c>
      <c r="AZ131" s="22">
        <v>117</v>
      </c>
      <c r="BA131" s="22">
        <v>90</v>
      </c>
    </row>
    <row r="132" spans="2:53" s="17" customFormat="1" ht="15.95" customHeight="1">
      <c r="B132" s="28">
        <f t="shared" si="13"/>
        <v>124</v>
      </c>
      <c r="C132" s="19" t="s">
        <v>125</v>
      </c>
      <c r="D132" s="27">
        <f t="shared" si="7"/>
        <v>90</v>
      </c>
      <c r="E132" s="25">
        <f t="shared" si="8"/>
        <v>0</v>
      </c>
      <c r="F132" s="26">
        <f t="shared" si="9"/>
        <v>-6</v>
      </c>
      <c r="G132" s="20">
        <f t="shared" si="10"/>
        <v>1</v>
      </c>
      <c r="H132" s="20">
        <f t="shared" si="11"/>
        <v>90</v>
      </c>
      <c r="I132" s="21"/>
      <c r="J132" s="21">
        <f>VLOOKUP(I132,'Начисление очков'!$L$4:$M$68,2,FALSE)</f>
        <v>0</v>
      </c>
      <c r="K132" s="62"/>
      <c r="L132" s="62">
        <f>VLOOKUP(K132,'Начисление очков'!$G$4:$H$68,2,FALSE)</f>
        <v>0</v>
      </c>
      <c r="M132" s="62"/>
      <c r="N132" s="62">
        <f>VLOOKUP(M132,'Начисление очков'!$L$4:$M$68,2,FALSE)</f>
        <v>0</v>
      </c>
      <c r="O132" s="62"/>
      <c r="P132" s="62">
        <f>VLOOKUP(O132,'Начисление очков'!$V$4:$W$68,2,FALSE)</f>
        <v>0</v>
      </c>
      <c r="Q132" s="21">
        <v>16</v>
      </c>
      <c r="R132" s="21">
        <f>VLOOKUP(Q132,'Начисление очков'!$B$4:$C$68,2,FALSE)</f>
        <v>90</v>
      </c>
      <c r="S132" s="62"/>
      <c r="T132" s="62">
        <f>VLOOKUP(S132,'Начисление очков'!$G$4:$H$68,2,FALSE)</f>
        <v>0</v>
      </c>
      <c r="U132" s="62"/>
      <c r="V132" s="62">
        <f>VLOOKUP(U132,'Начисление очков'!$L$4:$M$68,2,FALSE)</f>
        <v>0</v>
      </c>
      <c r="W132" s="62"/>
      <c r="X132" s="62">
        <f>VLOOKUP(W132,'Начисление очков'!$V$4:$W$68,2,FALSE)</f>
        <v>0</v>
      </c>
      <c r="Y132" s="21"/>
      <c r="Z132" s="21">
        <f>VLOOKUP(Y132,'Начисление очков'!$G$4:$H$68,2,FALSE)</f>
        <v>0</v>
      </c>
      <c r="AA132" s="21"/>
      <c r="AB132" s="21">
        <f>VLOOKUP(AA132,'Начисление очков'!$G$4:$H$68,2,FALSE)</f>
        <v>0</v>
      </c>
      <c r="AC132" s="21"/>
      <c r="AD132" s="21">
        <f>VLOOKUP(AC132,'Начисление очков'!$Q$4:$R$68,2,FALSE)</f>
        <v>0</v>
      </c>
      <c r="AE132" s="21"/>
      <c r="AF132" s="21">
        <f>VLOOKUP(AE132,'Начисление очков'!$B$4:$C$68,2,FALSE)</f>
        <v>0</v>
      </c>
      <c r="AG132" s="21"/>
      <c r="AH132" s="21">
        <f>VLOOKUP(AG132,'Начисление очков'!$G$4:$H$68,2,FALSE)</f>
        <v>0</v>
      </c>
      <c r="AI132" s="21"/>
      <c r="AJ132" s="21">
        <f>VLOOKUP(AI132,'Начисление очков'!$Q$4:$R$68,2,FALSE)</f>
        <v>0</v>
      </c>
      <c r="AK132" s="21"/>
      <c r="AL132" s="21">
        <f>VLOOKUP(AK132,'Начисление очков'!$L$4:$M$68,2,FALSE)</f>
        <v>0</v>
      </c>
      <c r="AM132" s="21"/>
      <c r="AN132" s="21">
        <f>VLOOKUP(AM132,'Начисление очков'!$L$4:$M$68,2,FALSE)</f>
        <v>0</v>
      </c>
      <c r="AO132" s="21"/>
      <c r="AP132" s="21">
        <f>VLOOKUP(AO132,'Начисление очков'!$G$4:$H$68,2,FALSE)</f>
        <v>0</v>
      </c>
      <c r="AQ132" s="21"/>
      <c r="AR132" s="21">
        <f>VLOOKUP(AQ132,'Начисление очков'!$V$4:$W$68,2,FALSE)</f>
        <v>0</v>
      </c>
      <c r="AS132" s="21"/>
      <c r="AT132" s="21">
        <f>VLOOKUP(AS132,'Начисление очков'!$B$4:$C$68,2,FALSE)</f>
        <v>0</v>
      </c>
      <c r="AU132" s="21"/>
      <c r="AV132" s="21">
        <f>VLOOKUP(AU132,'Начисление очков'!$L$4:$M$68,2,FALSE)</f>
        <v>0</v>
      </c>
      <c r="AW132" s="21"/>
      <c r="AX132" s="21">
        <f>VLOOKUP(AW132,'Начисление очков'!$G$4:$H$68,2,FALSE)</f>
        <v>0</v>
      </c>
      <c r="AY132" s="22">
        <f t="shared" si="12"/>
        <v>74</v>
      </c>
      <c r="AZ132" s="22">
        <v>118</v>
      </c>
      <c r="BA132" s="22">
        <v>90</v>
      </c>
    </row>
    <row r="133" spans="2:53" s="17" customFormat="1" ht="15.95" customHeight="1">
      <c r="B133" s="28">
        <f t="shared" si="13"/>
        <v>125</v>
      </c>
      <c r="C133" s="18" t="s">
        <v>54</v>
      </c>
      <c r="D133" s="27">
        <f t="shared" si="7"/>
        <v>90</v>
      </c>
      <c r="E133" s="25">
        <f t="shared" si="8"/>
        <v>0</v>
      </c>
      <c r="F133" s="26">
        <f t="shared" si="9"/>
        <v>-6</v>
      </c>
      <c r="G133" s="20">
        <f t="shared" si="10"/>
        <v>1</v>
      </c>
      <c r="H133" s="20">
        <f t="shared" si="11"/>
        <v>90</v>
      </c>
      <c r="I133" s="21"/>
      <c r="J133" s="21">
        <f>VLOOKUP(I133,'Начисление очков'!$L$4:$M$68,2,FALSE)</f>
        <v>0</v>
      </c>
      <c r="K133" s="62"/>
      <c r="L133" s="62">
        <f>VLOOKUP(K133,'Начисление очков'!$G$4:$H$68,2,FALSE)</f>
        <v>0</v>
      </c>
      <c r="M133" s="62"/>
      <c r="N133" s="62">
        <f>VLOOKUP(M133,'Начисление очков'!$L$4:$M$68,2,FALSE)</f>
        <v>0</v>
      </c>
      <c r="O133" s="62"/>
      <c r="P133" s="62">
        <f>VLOOKUP(O133,'Начисление очков'!$V$4:$W$68,2,FALSE)</f>
        <v>0</v>
      </c>
      <c r="Q133" s="21"/>
      <c r="R133" s="21">
        <f>VLOOKUP(Q133,'Начисление очков'!$B$4:$C$68,2,FALSE)</f>
        <v>0</v>
      </c>
      <c r="S133" s="62"/>
      <c r="T133" s="62">
        <f>VLOOKUP(S133,'Начисление очков'!$G$4:$H$68,2,FALSE)</f>
        <v>0</v>
      </c>
      <c r="U133" s="62"/>
      <c r="V133" s="62">
        <f>VLOOKUP(U133,'Начисление очков'!$L$4:$M$68,2,FALSE)</f>
        <v>0</v>
      </c>
      <c r="W133" s="62"/>
      <c r="X133" s="62">
        <f>VLOOKUP(W133,'Начисление очков'!$V$4:$W$68,2,FALSE)</f>
        <v>0</v>
      </c>
      <c r="Y133" s="21"/>
      <c r="Z133" s="21">
        <f>VLOOKUP(Y133,'Начисление очков'!$G$4:$H$68,2,FALSE)</f>
        <v>0</v>
      </c>
      <c r="AA133" s="21"/>
      <c r="AB133" s="21">
        <f>VLOOKUP(AA133,'Начисление очков'!$G$4:$H$68,2,FALSE)</f>
        <v>0</v>
      </c>
      <c r="AC133" s="21"/>
      <c r="AD133" s="21">
        <f>VLOOKUP(AC133,'Начисление очков'!$Q$4:$R$68,2,FALSE)</f>
        <v>0</v>
      </c>
      <c r="AE133" s="21"/>
      <c r="AF133" s="21">
        <f>VLOOKUP(AE133,'Начисление очков'!$B$4:$C$68,2,FALSE)</f>
        <v>0</v>
      </c>
      <c r="AG133" s="21"/>
      <c r="AH133" s="21">
        <f>VLOOKUP(AG133,'Начисление очков'!$G$4:$H$68,2,FALSE)</f>
        <v>0</v>
      </c>
      <c r="AI133" s="21"/>
      <c r="AJ133" s="21">
        <f>VLOOKUP(AI133,'Начисление очков'!$Q$4:$R$68,2,FALSE)</f>
        <v>0</v>
      </c>
      <c r="AK133" s="21"/>
      <c r="AL133" s="21">
        <f>VLOOKUP(AK133,'Начисление очков'!$L$4:$M$68,2,FALSE)</f>
        <v>0</v>
      </c>
      <c r="AM133" s="21"/>
      <c r="AN133" s="21">
        <f>VLOOKUP(AM133,'Начисление очков'!$L$4:$M$68,2,FALSE)</f>
        <v>0</v>
      </c>
      <c r="AO133" s="21"/>
      <c r="AP133" s="21">
        <f>VLOOKUP(AO133,'Начисление очков'!$G$4:$H$68,2,FALSE)</f>
        <v>0</v>
      </c>
      <c r="AQ133" s="21"/>
      <c r="AR133" s="21">
        <f>VLOOKUP(AQ133,'Начисление очков'!$V$4:$W$68,2,FALSE)</f>
        <v>0</v>
      </c>
      <c r="AS133" s="21">
        <v>16</v>
      </c>
      <c r="AT133" s="21">
        <f>VLOOKUP(AS133,'Начисление очков'!$B$4:$C$68,2,FALSE)</f>
        <v>90</v>
      </c>
      <c r="AU133" s="21"/>
      <c r="AV133" s="21">
        <f>VLOOKUP(AU133,'Начисление очков'!$L$4:$M$68,2,FALSE)</f>
        <v>0</v>
      </c>
      <c r="AW133" s="21"/>
      <c r="AX133" s="21">
        <f>VLOOKUP(AW133,'Начисление очков'!$G$4:$H$68,2,FALSE)</f>
        <v>0</v>
      </c>
      <c r="AY133" s="22">
        <f t="shared" si="12"/>
        <v>74</v>
      </c>
      <c r="AZ133" s="22">
        <v>119</v>
      </c>
      <c r="BA133" s="22">
        <v>90</v>
      </c>
    </row>
    <row r="134" spans="2:53" s="17" customFormat="1" ht="15.95" customHeight="1">
      <c r="B134" s="28">
        <f t="shared" si="13"/>
        <v>126</v>
      </c>
      <c r="C134" s="19" t="s">
        <v>28</v>
      </c>
      <c r="D134" s="27">
        <f t="shared" si="7"/>
        <v>90</v>
      </c>
      <c r="E134" s="25">
        <f t="shared" si="8"/>
        <v>0</v>
      </c>
      <c r="F134" s="26">
        <f t="shared" si="9"/>
        <v>-6</v>
      </c>
      <c r="G134" s="20">
        <f t="shared" si="10"/>
        <v>1</v>
      </c>
      <c r="H134" s="20">
        <f t="shared" si="11"/>
        <v>90</v>
      </c>
      <c r="I134" s="21"/>
      <c r="J134" s="21">
        <f>VLOOKUP(I134,'Начисление очков'!$L$4:$M$68,2,FALSE)</f>
        <v>0</v>
      </c>
      <c r="K134" s="62"/>
      <c r="L134" s="62">
        <f>VLOOKUP(K134,'Начисление очков'!$G$4:$H$68,2,FALSE)</f>
        <v>0</v>
      </c>
      <c r="M134" s="62"/>
      <c r="N134" s="62">
        <f>VLOOKUP(M134,'Начисление очков'!$L$4:$M$68,2,FALSE)</f>
        <v>0</v>
      </c>
      <c r="O134" s="62"/>
      <c r="P134" s="62">
        <f>VLOOKUP(O134,'Начисление очков'!$V$4:$W$68,2,FALSE)</f>
        <v>0</v>
      </c>
      <c r="Q134" s="21"/>
      <c r="R134" s="21">
        <f>VLOOKUP(Q134,'Начисление очков'!$B$4:$C$68,2,FALSE)</f>
        <v>0</v>
      </c>
      <c r="S134" s="62"/>
      <c r="T134" s="62">
        <f>VLOOKUP(S134,'Начисление очков'!$G$4:$H$68,2,FALSE)</f>
        <v>0</v>
      </c>
      <c r="U134" s="62"/>
      <c r="V134" s="62">
        <f>VLOOKUP(U134,'Начисление очков'!$L$4:$M$68,2,FALSE)</f>
        <v>0</v>
      </c>
      <c r="W134" s="62"/>
      <c r="X134" s="62">
        <f>VLOOKUP(W134,'Начисление очков'!$V$4:$W$68,2,FALSE)</f>
        <v>0</v>
      </c>
      <c r="Y134" s="21"/>
      <c r="Z134" s="21">
        <f>VLOOKUP(Y134,'Начисление очков'!$G$4:$H$68,2,FALSE)</f>
        <v>0</v>
      </c>
      <c r="AA134" s="21"/>
      <c r="AB134" s="21">
        <f>VLOOKUP(AA134,'Начисление очков'!$G$4:$H$68,2,FALSE)</f>
        <v>0</v>
      </c>
      <c r="AC134" s="21"/>
      <c r="AD134" s="21">
        <f>VLOOKUP(AC134,'Начисление очков'!$Q$4:$R$68,2,FALSE)</f>
        <v>0</v>
      </c>
      <c r="AE134" s="21"/>
      <c r="AF134" s="21">
        <f>VLOOKUP(AE134,'Начисление очков'!$B$4:$C$68,2,FALSE)</f>
        <v>0</v>
      </c>
      <c r="AG134" s="21"/>
      <c r="AH134" s="21">
        <f>VLOOKUP(AG134,'Начисление очков'!$G$4:$H$68,2,FALSE)</f>
        <v>0</v>
      </c>
      <c r="AI134" s="21"/>
      <c r="AJ134" s="21">
        <f>VLOOKUP(AI134,'Начисление очков'!$Q$4:$R$68,2,FALSE)</f>
        <v>0</v>
      </c>
      <c r="AK134" s="21"/>
      <c r="AL134" s="21">
        <f>VLOOKUP(AK134,'Начисление очков'!$L$4:$M$68,2,FALSE)</f>
        <v>0</v>
      </c>
      <c r="AM134" s="21"/>
      <c r="AN134" s="21">
        <f>VLOOKUP(AM134,'Начисление очков'!$L$4:$M$68,2,FALSE)</f>
        <v>0</v>
      </c>
      <c r="AO134" s="21"/>
      <c r="AP134" s="21">
        <f>VLOOKUP(AO134,'Начисление очков'!$G$4:$H$68,2,FALSE)</f>
        <v>0</v>
      </c>
      <c r="AQ134" s="21"/>
      <c r="AR134" s="21">
        <f>VLOOKUP(AQ134,'Начисление очков'!$V$4:$W$68,2,FALSE)</f>
        <v>0</v>
      </c>
      <c r="AS134" s="21">
        <v>16</v>
      </c>
      <c r="AT134" s="21">
        <f>VLOOKUP(AS134,'Начисление очков'!$B$4:$C$68,2,FALSE)</f>
        <v>90</v>
      </c>
      <c r="AU134" s="21"/>
      <c r="AV134" s="21">
        <f>VLOOKUP(AU134,'Начисление очков'!$L$4:$M$68,2,FALSE)</f>
        <v>0</v>
      </c>
      <c r="AW134" s="21"/>
      <c r="AX134" s="21">
        <f>VLOOKUP(AW134,'Начисление очков'!$G$4:$H$68,2,FALSE)</f>
        <v>0</v>
      </c>
      <c r="AY134" s="22">
        <f t="shared" si="12"/>
        <v>74</v>
      </c>
      <c r="AZ134" s="22">
        <v>120</v>
      </c>
      <c r="BA134" s="22">
        <v>90</v>
      </c>
    </row>
    <row r="135" spans="2:53" s="17" customFormat="1" ht="15.95" customHeight="1">
      <c r="B135" s="28">
        <f t="shared" si="13"/>
        <v>127</v>
      </c>
      <c r="C135" s="19" t="s">
        <v>192</v>
      </c>
      <c r="D135" s="27">
        <f t="shared" si="7"/>
        <v>90</v>
      </c>
      <c r="E135" s="25">
        <f t="shared" si="8"/>
        <v>0</v>
      </c>
      <c r="F135" s="26">
        <f t="shared" si="9"/>
        <v>-6</v>
      </c>
      <c r="G135" s="20">
        <f t="shared" si="10"/>
        <v>1</v>
      </c>
      <c r="H135" s="20">
        <f t="shared" si="11"/>
        <v>90</v>
      </c>
      <c r="I135" s="21"/>
      <c r="J135" s="21">
        <f>VLOOKUP(I135,'Начисление очков'!$L$4:$M$68,2,FALSE)</f>
        <v>0</v>
      </c>
      <c r="K135" s="62"/>
      <c r="L135" s="62">
        <f>VLOOKUP(K135,'Начисление очков'!$G$4:$H$68,2,FALSE)</f>
        <v>0</v>
      </c>
      <c r="M135" s="62"/>
      <c r="N135" s="62">
        <f>VLOOKUP(M135,'Начисление очков'!$L$4:$M$68,2,FALSE)</f>
        <v>0</v>
      </c>
      <c r="O135" s="62"/>
      <c r="P135" s="62">
        <f>VLOOKUP(O135,'Начисление очков'!$V$4:$W$68,2,FALSE)</f>
        <v>0</v>
      </c>
      <c r="Q135" s="21"/>
      <c r="R135" s="21">
        <f>VLOOKUP(Q135,'Начисление очков'!$B$4:$C$68,2,FALSE)</f>
        <v>0</v>
      </c>
      <c r="S135" s="62"/>
      <c r="T135" s="62">
        <f>VLOOKUP(S135,'Начисление очков'!$G$4:$H$68,2,FALSE)</f>
        <v>0</v>
      </c>
      <c r="U135" s="62"/>
      <c r="V135" s="62">
        <f>VLOOKUP(U135,'Начисление очков'!$L$4:$M$68,2,FALSE)</f>
        <v>0</v>
      </c>
      <c r="W135" s="62"/>
      <c r="X135" s="62">
        <f>VLOOKUP(W135,'Начисление очков'!$V$4:$W$68,2,FALSE)</f>
        <v>0</v>
      </c>
      <c r="Y135" s="21"/>
      <c r="Z135" s="21">
        <f>VLOOKUP(Y135,'Начисление очков'!$G$4:$H$68,2,FALSE)</f>
        <v>0</v>
      </c>
      <c r="AA135" s="21"/>
      <c r="AB135" s="21">
        <f>VLOOKUP(AA135,'Начисление очков'!$G$4:$H$68,2,FALSE)</f>
        <v>0</v>
      </c>
      <c r="AC135" s="21"/>
      <c r="AD135" s="21">
        <f>VLOOKUP(AC135,'Начисление очков'!$Q$4:$R$68,2,FALSE)</f>
        <v>0</v>
      </c>
      <c r="AE135" s="21">
        <v>16</v>
      </c>
      <c r="AF135" s="21">
        <f>VLOOKUP(AE135,'Начисление очков'!$B$4:$C$68,2,FALSE)</f>
        <v>90</v>
      </c>
      <c r="AG135" s="21"/>
      <c r="AH135" s="21">
        <f>VLOOKUP(AG135,'Начисление очков'!$G$4:$H$68,2,FALSE)</f>
        <v>0</v>
      </c>
      <c r="AI135" s="21"/>
      <c r="AJ135" s="21">
        <f>VLOOKUP(AI135,'Начисление очков'!$Q$4:$R$68,2,FALSE)</f>
        <v>0</v>
      </c>
      <c r="AK135" s="21"/>
      <c r="AL135" s="21">
        <f>VLOOKUP(AK135,'Начисление очков'!$L$4:$M$68,2,FALSE)</f>
        <v>0</v>
      </c>
      <c r="AM135" s="21"/>
      <c r="AN135" s="21">
        <f>VLOOKUP(AM135,'Начисление очков'!$L$4:$M$68,2,FALSE)</f>
        <v>0</v>
      </c>
      <c r="AO135" s="21"/>
      <c r="AP135" s="21">
        <f>VLOOKUP(AO135,'Начисление очков'!$G$4:$H$68,2,FALSE)</f>
        <v>0</v>
      </c>
      <c r="AQ135" s="21"/>
      <c r="AR135" s="21">
        <f>VLOOKUP(AQ135,'Начисление очков'!$V$4:$W$68,2,FALSE)</f>
        <v>0</v>
      </c>
      <c r="AS135" s="21"/>
      <c r="AT135" s="21">
        <f>VLOOKUP(AS135,'Начисление очков'!$B$4:$C$68,2,FALSE)</f>
        <v>0</v>
      </c>
      <c r="AU135" s="21"/>
      <c r="AV135" s="21">
        <f>VLOOKUP(AU135,'Начисление очков'!$L$4:$M$68,2,FALSE)</f>
        <v>0</v>
      </c>
      <c r="AW135" s="21"/>
      <c r="AX135" s="21">
        <f>VLOOKUP(AW135,'Начисление очков'!$G$4:$H$68,2,FALSE)</f>
        <v>0</v>
      </c>
      <c r="AY135" s="22">
        <f t="shared" si="12"/>
        <v>74</v>
      </c>
      <c r="AZ135" s="22">
        <v>121</v>
      </c>
      <c r="BA135" s="22">
        <v>90</v>
      </c>
    </row>
    <row r="136" spans="2:53" s="17" customFormat="1" ht="15.95" customHeight="1">
      <c r="B136" s="28">
        <f t="shared" si="13"/>
        <v>128</v>
      </c>
      <c r="C136" s="19" t="s">
        <v>57</v>
      </c>
      <c r="D136" s="27">
        <f t="shared" si="7"/>
        <v>85</v>
      </c>
      <c r="E136" s="25">
        <f t="shared" si="8"/>
        <v>0</v>
      </c>
      <c r="F136" s="26">
        <f t="shared" si="9"/>
        <v>-5</v>
      </c>
      <c r="G136" s="20">
        <f t="shared" si="10"/>
        <v>4</v>
      </c>
      <c r="H136" s="20">
        <f t="shared" si="11"/>
        <v>21.25</v>
      </c>
      <c r="I136" s="21"/>
      <c r="J136" s="21">
        <f>VLOOKUP(I136,'Начисление очков'!$L$4:$M$68,2,FALSE)</f>
        <v>0</v>
      </c>
      <c r="K136" s="62"/>
      <c r="L136" s="62">
        <f>VLOOKUP(K136,'Начисление очков'!$G$4:$H$68,2,FALSE)</f>
        <v>0</v>
      </c>
      <c r="M136" s="62"/>
      <c r="N136" s="62">
        <f>VLOOKUP(M136,'Начисление очков'!$L$4:$M$68,2,FALSE)</f>
        <v>0</v>
      </c>
      <c r="O136" s="62"/>
      <c r="P136" s="62">
        <f>VLOOKUP(O136,'Начисление очков'!$V$4:$W$68,2,FALSE)</f>
        <v>0</v>
      </c>
      <c r="Q136" s="21"/>
      <c r="R136" s="21">
        <f>VLOOKUP(Q136,'Начисление очков'!$B$4:$C$68,2,FALSE)</f>
        <v>0</v>
      </c>
      <c r="S136" s="62"/>
      <c r="T136" s="62">
        <f>VLOOKUP(S136,'Начисление очков'!$G$4:$H$68,2,FALSE)</f>
        <v>0</v>
      </c>
      <c r="U136" s="62"/>
      <c r="V136" s="62">
        <f>VLOOKUP(U136,'Начисление очков'!$L$4:$M$68,2,FALSE)</f>
        <v>0</v>
      </c>
      <c r="W136" s="62"/>
      <c r="X136" s="62">
        <f>VLOOKUP(W136,'Начисление очков'!$V$4:$W$68,2,FALSE)</f>
        <v>0</v>
      </c>
      <c r="Y136" s="21"/>
      <c r="Z136" s="21">
        <f>VLOOKUP(Y136,'Начисление очков'!$G$4:$H$68,2,FALSE)</f>
        <v>0</v>
      </c>
      <c r="AA136" s="21"/>
      <c r="AB136" s="21">
        <f>VLOOKUP(AA136,'Начисление очков'!$G$4:$H$68,2,FALSE)</f>
        <v>0</v>
      </c>
      <c r="AC136" s="21">
        <v>9</v>
      </c>
      <c r="AD136" s="21">
        <f>VLOOKUP(AC136,'Начисление очков'!$Q$4:$R$68,2,FALSE)</f>
        <v>30</v>
      </c>
      <c r="AE136" s="21"/>
      <c r="AF136" s="21">
        <f>VLOOKUP(AE136,'Начисление очков'!$B$4:$C$68,2,FALSE)</f>
        <v>0</v>
      </c>
      <c r="AG136" s="21"/>
      <c r="AH136" s="21">
        <f>VLOOKUP(AG136,'Начисление очков'!$G$4:$H$68,2,FALSE)</f>
        <v>0</v>
      </c>
      <c r="AI136" s="21"/>
      <c r="AJ136" s="21">
        <f>VLOOKUP(AI136,'Начисление очков'!$Q$4:$R$68,2,FALSE)</f>
        <v>0</v>
      </c>
      <c r="AK136" s="21"/>
      <c r="AL136" s="21">
        <f>VLOOKUP(AK136,'Начисление очков'!$L$4:$M$68,2,FALSE)</f>
        <v>0</v>
      </c>
      <c r="AM136" s="21"/>
      <c r="AN136" s="21">
        <f>VLOOKUP(AM136,'Начисление очков'!$L$4:$M$68,2,FALSE)</f>
        <v>0</v>
      </c>
      <c r="AO136" s="21"/>
      <c r="AP136" s="21">
        <f>VLOOKUP(AO136,'Начисление очков'!$G$4:$H$68,2,FALSE)</f>
        <v>0</v>
      </c>
      <c r="AQ136" s="21">
        <v>4</v>
      </c>
      <c r="AR136" s="21">
        <f>VLOOKUP(AQ136,'Начисление очков'!$V$4:$W$68,2,FALSE)</f>
        <v>47</v>
      </c>
      <c r="AS136" s="21">
        <v>48</v>
      </c>
      <c r="AT136" s="21">
        <f>VLOOKUP(AS136,'Начисление очков'!$B$4:$C$68,2,FALSE)</f>
        <v>5</v>
      </c>
      <c r="AU136" s="21"/>
      <c r="AV136" s="21">
        <f>VLOOKUP(AU136,'Начисление очков'!$L$4:$M$68,2,FALSE)</f>
        <v>0</v>
      </c>
      <c r="AW136" s="21">
        <v>48</v>
      </c>
      <c r="AX136" s="21">
        <f>VLOOKUP(AW136,'Начисление очков'!$G$4:$H$68,2,FALSE)</f>
        <v>3</v>
      </c>
      <c r="AY136" s="22">
        <f t="shared" si="12"/>
        <v>-24</v>
      </c>
      <c r="AZ136" s="22">
        <v>123</v>
      </c>
      <c r="BA136" s="22">
        <v>85</v>
      </c>
    </row>
    <row r="137" spans="2:53" s="17" customFormat="1" ht="15.95" customHeight="1">
      <c r="B137" s="28">
        <f t="shared" si="13"/>
        <v>129</v>
      </c>
      <c r="C137" s="19" t="s">
        <v>238</v>
      </c>
      <c r="D137" s="27">
        <f t="shared" ref="D137:D200" si="14">AT137+AV137+AX137+AN137+AP137+AR137+AL137+AJ137+AH137+AD137+AF137+AB137+Z137+T137+R137+V137+X137+L137+N137+P137+J137</f>
        <v>80</v>
      </c>
      <c r="E137" s="25">
        <f t="shared" ref="E137:E200" si="15">D137-BA137</f>
        <v>0</v>
      </c>
      <c r="F137" s="26">
        <f t="shared" ref="F137:F200" si="16">IF(AZ137=0," ",AZ137-B137)</f>
        <v>-5</v>
      </c>
      <c r="G137" s="20">
        <f t="shared" ref="G137:G200" si="17">IF(AS137=0,0,1)+IF(AU137=0,0,1)+IF(AW137=0,0,1)+IF(AM137=0,0,1)+IF(AO137=0,0,1)+IF(AQ137=0,0,1)+IF(AK137=0,0,1)+IF(AI137=0,0,1)+IF(AG137=0,0,1)+IF(AC137=0,0,1)+IF(AE137=0,0,1)+IF(AA137=0,0,1)+IF(Y137=0,0,1)+IF(S137=0,0,1)+IF(Q137=0,0,1)+IF(U137=0,0,1)+IF(W137=0,0,1)+IF(I137=0,0,1)</f>
        <v>1</v>
      </c>
      <c r="H137" s="20">
        <f t="shared" ref="H137:H200" si="18">IF(G137=0,0,D137/G137)</f>
        <v>80</v>
      </c>
      <c r="I137" s="21"/>
      <c r="J137" s="21">
        <f>VLOOKUP(I137,'Начисление очков'!$L$4:$M$68,2,FALSE)</f>
        <v>0</v>
      </c>
      <c r="K137" s="62"/>
      <c r="L137" s="62">
        <f>VLOOKUP(K137,'Начисление очков'!$G$4:$H$68,2,FALSE)</f>
        <v>0</v>
      </c>
      <c r="M137" s="62"/>
      <c r="N137" s="62">
        <f>VLOOKUP(M137,'Начисление очков'!$L$4:$M$68,2,FALSE)</f>
        <v>0</v>
      </c>
      <c r="O137" s="62">
        <v>5</v>
      </c>
      <c r="P137" s="62">
        <f>VLOOKUP(O137,'Начисление очков'!$V$4:$W$68,2,FALSE)</f>
        <v>33</v>
      </c>
      <c r="Q137" s="21"/>
      <c r="R137" s="21">
        <f>VLOOKUP(Q137,'Начисление очков'!$B$4:$C$68,2,FALSE)</f>
        <v>0</v>
      </c>
      <c r="S137" s="62"/>
      <c r="T137" s="62">
        <f>VLOOKUP(S137,'Начисление очков'!$G$4:$H$68,2,FALSE)</f>
        <v>0</v>
      </c>
      <c r="U137" s="62"/>
      <c r="V137" s="62">
        <f>VLOOKUP(U137,'Начисление очков'!$L$4:$M$68,2,FALSE)</f>
        <v>0</v>
      </c>
      <c r="W137" s="62">
        <v>4</v>
      </c>
      <c r="X137" s="62">
        <f>VLOOKUP(W137,'Начисление очков'!$V$4:$W$68,2,FALSE)</f>
        <v>47</v>
      </c>
      <c r="Y137" s="21"/>
      <c r="Z137" s="21">
        <f>VLOOKUP(Y137,'Начисление очков'!$G$4:$H$68,2,FALSE)</f>
        <v>0</v>
      </c>
      <c r="AA137" s="21"/>
      <c r="AB137" s="21">
        <f>VLOOKUP(AA137,'Начисление очков'!$G$4:$H$68,2,FALSE)</f>
        <v>0</v>
      </c>
      <c r="AC137" s="21"/>
      <c r="AD137" s="21">
        <f>VLOOKUP(AC137,'Начисление очков'!$Q$4:$R$68,2,FALSE)</f>
        <v>0</v>
      </c>
      <c r="AE137" s="21"/>
      <c r="AF137" s="21">
        <f>VLOOKUP(AE137,'Начисление очков'!$B$4:$C$68,2,FALSE)</f>
        <v>0</v>
      </c>
      <c r="AG137" s="21"/>
      <c r="AH137" s="21">
        <f>VLOOKUP(AG137,'Начисление очков'!$G$4:$H$68,2,FALSE)</f>
        <v>0</v>
      </c>
      <c r="AI137" s="21"/>
      <c r="AJ137" s="21">
        <f>VLOOKUP(AI137,'Начисление очков'!$Q$4:$R$68,2,FALSE)</f>
        <v>0</v>
      </c>
      <c r="AK137" s="21"/>
      <c r="AL137" s="21">
        <f>VLOOKUP(AK137,'Начисление очков'!$L$4:$M$68,2,FALSE)</f>
        <v>0</v>
      </c>
      <c r="AM137" s="21"/>
      <c r="AN137" s="21">
        <f>VLOOKUP(AM137,'Начисление очков'!$L$4:$M$68,2,FALSE)</f>
        <v>0</v>
      </c>
      <c r="AO137" s="21"/>
      <c r="AP137" s="21">
        <f>VLOOKUP(AO137,'Начисление очков'!$G$4:$H$68,2,FALSE)</f>
        <v>0</v>
      </c>
      <c r="AQ137" s="21"/>
      <c r="AR137" s="21">
        <f>VLOOKUP(AQ137,'Начисление очков'!$V$4:$W$68,2,FALSE)</f>
        <v>0</v>
      </c>
      <c r="AS137" s="21"/>
      <c r="AT137" s="21">
        <f>VLOOKUP(AS137,'Начисление очков'!$B$4:$C$68,2,FALSE)</f>
        <v>0</v>
      </c>
      <c r="AU137" s="21"/>
      <c r="AV137" s="21">
        <f>VLOOKUP(AU137,'Начисление очков'!$L$4:$M$68,2,FALSE)</f>
        <v>0</v>
      </c>
      <c r="AW137" s="21"/>
      <c r="AX137" s="21">
        <f>VLOOKUP(AW137,'Начисление очков'!$G$4:$H$68,2,FALSE)</f>
        <v>0</v>
      </c>
      <c r="AY137" s="22">
        <f t="shared" ref="AY137:AY200" si="19">AT137+AV137+AX137+AN137+AR137+AP137+AJ137+AH137+AF137+AD137+AB137+Z137+T137+R137+V137+X137+L137+N137+P137+J137-(AS137+AU137+AW137+AM137+AO137+AQ137+AI137+AG137+AE137+AC137+AA137+Y137+S137+Q137+U137+W137+K137+M137+O137+I137)</f>
        <v>71</v>
      </c>
      <c r="AZ137" s="22">
        <v>124</v>
      </c>
      <c r="BA137" s="22">
        <v>80</v>
      </c>
    </row>
    <row r="138" spans="2:53" s="17" customFormat="1" ht="15.95" customHeight="1">
      <c r="B138" s="28">
        <f t="shared" si="13"/>
        <v>130</v>
      </c>
      <c r="C138" s="19" t="s">
        <v>234</v>
      </c>
      <c r="D138" s="27">
        <f t="shared" si="14"/>
        <v>78</v>
      </c>
      <c r="E138" s="25">
        <f t="shared" si="15"/>
        <v>0</v>
      </c>
      <c r="F138" s="26">
        <f t="shared" si="16"/>
        <v>-5</v>
      </c>
      <c r="G138" s="20">
        <f t="shared" si="17"/>
        <v>1</v>
      </c>
      <c r="H138" s="20">
        <f t="shared" si="18"/>
        <v>78</v>
      </c>
      <c r="I138" s="21"/>
      <c r="J138" s="21">
        <f>VLOOKUP(I138,'Начисление очков'!$L$4:$M$68,2,FALSE)</f>
        <v>0</v>
      </c>
      <c r="K138" s="62"/>
      <c r="L138" s="62">
        <f>VLOOKUP(K138,'Начисление очков'!$G$4:$H$68,2,FALSE)</f>
        <v>0</v>
      </c>
      <c r="M138" s="62"/>
      <c r="N138" s="62">
        <f>VLOOKUP(M138,'Начисление очков'!$L$4:$M$68,2,FALSE)</f>
        <v>0</v>
      </c>
      <c r="O138" s="62"/>
      <c r="P138" s="62">
        <f>VLOOKUP(O138,'Начисление очков'!$V$4:$W$68,2,FALSE)</f>
        <v>0</v>
      </c>
      <c r="Q138" s="21"/>
      <c r="R138" s="21">
        <f>VLOOKUP(Q138,'Начисление очков'!$B$4:$C$68,2,FALSE)</f>
        <v>0</v>
      </c>
      <c r="S138" s="62"/>
      <c r="T138" s="62">
        <f>VLOOKUP(S138,'Начисление очков'!$G$4:$H$68,2,FALSE)</f>
        <v>0</v>
      </c>
      <c r="U138" s="62"/>
      <c r="V138" s="62">
        <f>VLOOKUP(U138,'Начисление очков'!$L$4:$M$68,2,FALSE)</f>
        <v>0</v>
      </c>
      <c r="W138" s="62">
        <v>2</v>
      </c>
      <c r="X138" s="62">
        <f>VLOOKUP(W138,'Начисление очков'!$V$4:$W$68,2,FALSE)</f>
        <v>78</v>
      </c>
      <c r="Y138" s="21"/>
      <c r="Z138" s="21">
        <f>VLOOKUP(Y138,'Начисление очков'!$G$4:$H$68,2,FALSE)</f>
        <v>0</v>
      </c>
      <c r="AA138" s="21"/>
      <c r="AB138" s="21">
        <f>VLOOKUP(AA138,'Начисление очков'!$G$4:$H$68,2,FALSE)</f>
        <v>0</v>
      </c>
      <c r="AC138" s="21"/>
      <c r="AD138" s="21">
        <f>VLOOKUP(AC138,'Начисление очков'!$Q$4:$R$68,2,FALSE)</f>
        <v>0</v>
      </c>
      <c r="AE138" s="21"/>
      <c r="AF138" s="21">
        <f>VLOOKUP(AE138,'Начисление очков'!$B$4:$C$68,2,FALSE)</f>
        <v>0</v>
      </c>
      <c r="AG138" s="21"/>
      <c r="AH138" s="21">
        <f>VLOOKUP(AG138,'Начисление очков'!$G$4:$H$68,2,FALSE)</f>
        <v>0</v>
      </c>
      <c r="AI138" s="21"/>
      <c r="AJ138" s="21">
        <f>VLOOKUP(AI138,'Начисление очков'!$Q$4:$R$68,2,FALSE)</f>
        <v>0</v>
      </c>
      <c r="AK138" s="21"/>
      <c r="AL138" s="21">
        <f>VLOOKUP(AK138,'Начисление очков'!$L$4:$M$68,2,FALSE)</f>
        <v>0</v>
      </c>
      <c r="AM138" s="21"/>
      <c r="AN138" s="21">
        <f>VLOOKUP(AM138,'Начисление очков'!$L$4:$M$68,2,FALSE)</f>
        <v>0</v>
      </c>
      <c r="AO138" s="21"/>
      <c r="AP138" s="21">
        <f>VLOOKUP(AO138,'Начисление очков'!$G$4:$H$68,2,FALSE)</f>
        <v>0</v>
      </c>
      <c r="AQ138" s="21"/>
      <c r="AR138" s="21">
        <f>VLOOKUP(AQ138,'Начисление очков'!$V$4:$W$68,2,FALSE)</f>
        <v>0</v>
      </c>
      <c r="AS138" s="21"/>
      <c r="AT138" s="21">
        <f>VLOOKUP(AS138,'Начисление очков'!$B$4:$C$68,2,FALSE)</f>
        <v>0</v>
      </c>
      <c r="AU138" s="21"/>
      <c r="AV138" s="21">
        <f>VLOOKUP(AU138,'Начисление очков'!$L$4:$M$68,2,FALSE)</f>
        <v>0</v>
      </c>
      <c r="AW138" s="21"/>
      <c r="AX138" s="21">
        <f>VLOOKUP(AW138,'Начисление очков'!$G$4:$H$68,2,FALSE)</f>
        <v>0</v>
      </c>
      <c r="AY138" s="22">
        <f t="shared" si="19"/>
        <v>76</v>
      </c>
      <c r="AZ138" s="22">
        <v>125</v>
      </c>
      <c r="BA138" s="22">
        <v>78</v>
      </c>
    </row>
    <row r="139" spans="2:53" s="17" customFormat="1" ht="15.95" customHeight="1">
      <c r="B139" s="28">
        <f t="shared" ref="B139:B202" si="20">B138+1</f>
        <v>131</v>
      </c>
      <c r="C139" s="19" t="s">
        <v>235</v>
      </c>
      <c r="D139" s="27">
        <f t="shared" si="14"/>
        <v>78</v>
      </c>
      <c r="E139" s="25">
        <f t="shared" si="15"/>
        <v>0</v>
      </c>
      <c r="F139" s="26">
        <f t="shared" si="16"/>
        <v>-5</v>
      </c>
      <c r="G139" s="20">
        <f t="shared" si="17"/>
        <v>1</v>
      </c>
      <c r="H139" s="20">
        <f t="shared" si="18"/>
        <v>78</v>
      </c>
      <c r="I139" s="21"/>
      <c r="J139" s="21">
        <f>VLOOKUP(I139,'Начисление очков'!$L$4:$M$68,2,FALSE)</f>
        <v>0</v>
      </c>
      <c r="K139" s="62"/>
      <c r="L139" s="62">
        <f>VLOOKUP(K139,'Начисление очков'!$G$4:$H$68,2,FALSE)</f>
        <v>0</v>
      </c>
      <c r="M139" s="62"/>
      <c r="N139" s="62">
        <f>VLOOKUP(M139,'Начисление очков'!$L$4:$M$68,2,FALSE)</f>
        <v>0</v>
      </c>
      <c r="O139" s="62"/>
      <c r="P139" s="62">
        <f>VLOOKUP(O139,'Начисление очков'!$V$4:$W$68,2,FALSE)</f>
        <v>0</v>
      </c>
      <c r="Q139" s="21"/>
      <c r="R139" s="21">
        <f>VLOOKUP(Q139,'Начисление очков'!$B$4:$C$68,2,FALSE)</f>
        <v>0</v>
      </c>
      <c r="S139" s="62"/>
      <c r="T139" s="62">
        <f>VLOOKUP(S139,'Начисление очков'!$G$4:$H$68,2,FALSE)</f>
        <v>0</v>
      </c>
      <c r="U139" s="62"/>
      <c r="V139" s="62">
        <f>VLOOKUP(U139,'Начисление очков'!$L$4:$M$68,2,FALSE)</f>
        <v>0</v>
      </c>
      <c r="W139" s="62">
        <v>2</v>
      </c>
      <c r="X139" s="62">
        <f>VLOOKUP(W139,'Начисление очков'!$V$4:$W$68,2,FALSE)</f>
        <v>78</v>
      </c>
      <c r="Y139" s="21"/>
      <c r="Z139" s="21">
        <f>VLOOKUP(Y139,'Начисление очков'!$G$4:$H$68,2,FALSE)</f>
        <v>0</v>
      </c>
      <c r="AA139" s="21"/>
      <c r="AB139" s="21">
        <f>VLOOKUP(AA139,'Начисление очков'!$G$4:$H$68,2,FALSE)</f>
        <v>0</v>
      </c>
      <c r="AC139" s="21"/>
      <c r="AD139" s="21">
        <f>VLOOKUP(AC139,'Начисление очков'!$Q$4:$R$68,2,FALSE)</f>
        <v>0</v>
      </c>
      <c r="AE139" s="21"/>
      <c r="AF139" s="21">
        <f>VLOOKUP(AE139,'Начисление очков'!$B$4:$C$68,2,FALSE)</f>
        <v>0</v>
      </c>
      <c r="AG139" s="21"/>
      <c r="AH139" s="21">
        <f>VLOOKUP(AG139,'Начисление очков'!$G$4:$H$68,2,FALSE)</f>
        <v>0</v>
      </c>
      <c r="AI139" s="21"/>
      <c r="AJ139" s="21">
        <f>VLOOKUP(AI139,'Начисление очков'!$Q$4:$R$68,2,FALSE)</f>
        <v>0</v>
      </c>
      <c r="AK139" s="21"/>
      <c r="AL139" s="21">
        <f>VLOOKUP(AK139,'Начисление очков'!$L$4:$M$68,2,FALSE)</f>
        <v>0</v>
      </c>
      <c r="AM139" s="21"/>
      <c r="AN139" s="21">
        <f>VLOOKUP(AM139,'Начисление очков'!$L$4:$M$68,2,FALSE)</f>
        <v>0</v>
      </c>
      <c r="AO139" s="21"/>
      <c r="AP139" s="21">
        <f>VLOOKUP(AO139,'Начисление очков'!$G$4:$H$68,2,FALSE)</f>
        <v>0</v>
      </c>
      <c r="AQ139" s="21"/>
      <c r="AR139" s="21">
        <f>VLOOKUP(AQ139,'Начисление очков'!$V$4:$W$68,2,FALSE)</f>
        <v>0</v>
      </c>
      <c r="AS139" s="21"/>
      <c r="AT139" s="21">
        <f>VLOOKUP(AS139,'Начисление очков'!$B$4:$C$68,2,FALSE)</f>
        <v>0</v>
      </c>
      <c r="AU139" s="21"/>
      <c r="AV139" s="21">
        <f>VLOOKUP(AU139,'Начисление очков'!$L$4:$M$68,2,FALSE)</f>
        <v>0</v>
      </c>
      <c r="AW139" s="21"/>
      <c r="AX139" s="21">
        <f>VLOOKUP(AW139,'Начисление очков'!$G$4:$H$68,2,FALSE)</f>
        <v>0</v>
      </c>
      <c r="AY139" s="22">
        <f t="shared" si="19"/>
        <v>76</v>
      </c>
      <c r="AZ139" s="22">
        <v>126</v>
      </c>
      <c r="BA139" s="22">
        <v>78</v>
      </c>
    </row>
    <row r="140" spans="2:53" s="17" customFormat="1" ht="15.95" customHeight="1">
      <c r="B140" s="28">
        <f t="shared" si="20"/>
        <v>132</v>
      </c>
      <c r="C140" s="19" t="s">
        <v>167</v>
      </c>
      <c r="D140" s="27">
        <f t="shared" si="14"/>
        <v>78</v>
      </c>
      <c r="E140" s="25">
        <f t="shared" si="15"/>
        <v>0</v>
      </c>
      <c r="F140" s="26">
        <f t="shared" si="16"/>
        <v>-5</v>
      </c>
      <c r="G140" s="20">
        <f t="shared" si="17"/>
        <v>2</v>
      </c>
      <c r="H140" s="20">
        <f t="shared" si="18"/>
        <v>39</v>
      </c>
      <c r="I140" s="21"/>
      <c r="J140" s="21">
        <f>VLOOKUP(I140,'Начисление очков'!$L$4:$M$68,2,FALSE)</f>
        <v>0</v>
      </c>
      <c r="K140" s="62"/>
      <c r="L140" s="62">
        <f>VLOOKUP(K140,'Начисление очков'!$G$4:$H$68,2,FALSE)</f>
        <v>0</v>
      </c>
      <c r="M140" s="62"/>
      <c r="N140" s="62">
        <f>VLOOKUP(M140,'Начисление очков'!$L$4:$M$68,2,FALSE)</f>
        <v>0</v>
      </c>
      <c r="O140" s="62"/>
      <c r="P140" s="62">
        <f>VLOOKUP(O140,'Начисление очков'!$V$4:$W$68,2,FALSE)</f>
        <v>0</v>
      </c>
      <c r="Q140" s="21"/>
      <c r="R140" s="21">
        <f>VLOOKUP(Q140,'Начисление очков'!$B$4:$C$68,2,FALSE)</f>
        <v>0</v>
      </c>
      <c r="S140" s="62"/>
      <c r="T140" s="62">
        <f>VLOOKUP(S140,'Начисление очков'!$G$4:$H$68,2,FALSE)</f>
        <v>0</v>
      </c>
      <c r="U140" s="62"/>
      <c r="V140" s="62">
        <f>VLOOKUP(U140,'Начисление очков'!$L$4:$M$68,2,FALSE)</f>
        <v>0</v>
      </c>
      <c r="W140" s="62"/>
      <c r="X140" s="62">
        <f>VLOOKUP(W140,'Начисление очков'!$V$4:$W$68,2,FALSE)</f>
        <v>0</v>
      </c>
      <c r="Y140" s="21"/>
      <c r="Z140" s="21">
        <f>VLOOKUP(Y140,'Начисление очков'!$G$4:$H$68,2,FALSE)</f>
        <v>0</v>
      </c>
      <c r="AA140" s="21"/>
      <c r="AB140" s="21">
        <f>VLOOKUP(AA140,'Начисление очков'!$G$4:$H$68,2,FALSE)</f>
        <v>0</v>
      </c>
      <c r="AC140" s="21"/>
      <c r="AD140" s="21">
        <f>VLOOKUP(AC140,'Начисление очков'!$Q$4:$R$68,2,FALSE)</f>
        <v>0</v>
      </c>
      <c r="AE140" s="21"/>
      <c r="AF140" s="21">
        <f>VLOOKUP(AE140,'Начисление очков'!$B$4:$C$68,2,FALSE)</f>
        <v>0</v>
      </c>
      <c r="AG140" s="21"/>
      <c r="AH140" s="21">
        <f>VLOOKUP(AG140,'Начисление очков'!$G$4:$H$68,2,FALSE)</f>
        <v>0</v>
      </c>
      <c r="AI140" s="21">
        <v>8</v>
      </c>
      <c r="AJ140" s="21">
        <f>VLOOKUP(AI140,'Начисление очков'!$Q$4:$R$68,2,FALSE)</f>
        <v>38</v>
      </c>
      <c r="AK140" s="21"/>
      <c r="AL140" s="21">
        <f>VLOOKUP(AK140,'Начисление очков'!$L$4:$M$68,2,FALSE)</f>
        <v>0</v>
      </c>
      <c r="AM140" s="21">
        <v>12</v>
      </c>
      <c r="AN140" s="21">
        <f>VLOOKUP(AM140,'Начисление очков'!$L$4:$M$68,2,FALSE)</f>
        <v>40</v>
      </c>
      <c r="AO140" s="21"/>
      <c r="AP140" s="21">
        <f>VLOOKUP(AO140,'Начисление очков'!$G$4:$H$68,2,FALSE)</f>
        <v>0</v>
      </c>
      <c r="AQ140" s="21"/>
      <c r="AR140" s="21">
        <f>VLOOKUP(AQ140,'Начисление очков'!$V$4:$W$68,2,FALSE)</f>
        <v>0</v>
      </c>
      <c r="AS140" s="21"/>
      <c r="AT140" s="21">
        <f>VLOOKUP(AS140,'Начисление очков'!$B$4:$C$68,2,FALSE)</f>
        <v>0</v>
      </c>
      <c r="AU140" s="21"/>
      <c r="AV140" s="21">
        <f>VLOOKUP(AU140,'Начисление очков'!$L$4:$M$68,2,FALSE)</f>
        <v>0</v>
      </c>
      <c r="AW140" s="21"/>
      <c r="AX140" s="21">
        <f>VLOOKUP(AW140,'Начисление очков'!$G$4:$H$68,2,FALSE)</f>
        <v>0</v>
      </c>
      <c r="AY140" s="22">
        <f t="shared" si="19"/>
        <v>58</v>
      </c>
      <c r="AZ140" s="22">
        <v>127</v>
      </c>
      <c r="BA140" s="22">
        <v>78</v>
      </c>
    </row>
    <row r="141" spans="2:53" s="17" customFormat="1" ht="15.95" customHeight="1">
      <c r="B141" s="28">
        <f t="shared" si="20"/>
        <v>133</v>
      </c>
      <c r="C141" s="19" t="s">
        <v>168</v>
      </c>
      <c r="D141" s="27">
        <f t="shared" si="14"/>
        <v>78</v>
      </c>
      <c r="E141" s="25">
        <f t="shared" si="15"/>
        <v>0</v>
      </c>
      <c r="F141" s="26">
        <f t="shared" si="16"/>
        <v>-5</v>
      </c>
      <c r="G141" s="20">
        <f t="shared" si="17"/>
        <v>2</v>
      </c>
      <c r="H141" s="20">
        <f t="shared" si="18"/>
        <v>39</v>
      </c>
      <c r="I141" s="21"/>
      <c r="J141" s="21">
        <f>VLOOKUP(I141,'Начисление очков'!$L$4:$M$68,2,FALSE)</f>
        <v>0</v>
      </c>
      <c r="K141" s="62"/>
      <c r="L141" s="62">
        <f>VLOOKUP(K141,'Начисление очков'!$G$4:$H$68,2,FALSE)</f>
        <v>0</v>
      </c>
      <c r="M141" s="62"/>
      <c r="N141" s="62">
        <f>VLOOKUP(M141,'Начисление очков'!$L$4:$M$68,2,FALSE)</f>
        <v>0</v>
      </c>
      <c r="O141" s="62"/>
      <c r="P141" s="62">
        <f>VLOOKUP(O141,'Начисление очков'!$V$4:$W$68,2,FALSE)</f>
        <v>0</v>
      </c>
      <c r="Q141" s="21"/>
      <c r="R141" s="21">
        <f>VLOOKUP(Q141,'Начисление очков'!$B$4:$C$68,2,FALSE)</f>
        <v>0</v>
      </c>
      <c r="S141" s="62"/>
      <c r="T141" s="62">
        <f>VLOOKUP(S141,'Начисление очков'!$G$4:$H$68,2,FALSE)</f>
        <v>0</v>
      </c>
      <c r="U141" s="62"/>
      <c r="V141" s="62">
        <f>VLOOKUP(U141,'Начисление очков'!$L$4:$M$68,2,FALSE)</f>
        <v>0</v>
      </c>
      <c r="W141" s="62"/>
      <c r="X141" s="62">
        <f>VLOOKUP(W141,'Начисление очков'!$V$4:$W$68,2,FALSE)</f>
        <v>0</v>
      </c>
      <c r="Y141" s="21"/>
      <c r="Z141" s="21">
        <f>VLOOKUP(Y141,'Начисление очков'!$G$4:$H$68,2,FALSE)</f>
        <v>0</v>
      </c>
      <c r="AA141" s="21"/>
      <c r="AB141" s="21">
        <f>VLOOKUP(AA141,'Начисление очков'!$G$4:$H$68,2,FALSE)</f>
        <v>0</v>
      </c>
      <c r="AC141" s="21"/>
      <c r="AD141" s="21">
        <f>VLOOKUP(AC141,'Начисление очков'!$Q$4:$R$68,2,FALSE)</f>
        <v>0</v>
      </c>
      <c r="AE141" s="21"/>
      <c r="AF141" s="21">
        <f>VLOOKUP(AE141,'Начисление очков'!$B$4:$C$68,2,FALSE)</f>
        <v>0</v>
      </c>
      <c r="AG141" s="21"/>
      <c r="AH141" s="21">
        <f>VLOOKUP(AG141,'Начисление очков'!$G$4:$H$68,2,FALSE)</f>
        <v>0</v>
      </c>
      <c r="AI141" s="21">
        <v>8</v>
      </c>
      <c r="AJ141" s="21">
        <f>VLOOKUP(AI141,'Начисление очков'!$Q$4:$R$68,2,FALSE)</f>
        <v>38</v>
      </c>
      <c r="AK141" s="21"/>
      <c r="AL141" s="21">
        <f>VLOOKUP(AK141,'Начисление очков'!$L$4:$M$68,2,FALSE)</f>
        <v>0</v>
      </c>
      <c r="AM141" s="21">
        <v>12</v>
      </c>
      <c r="AN141" s="21">
        <f>VLOOKUP(AM141,'Начисление очков'!$L$4:$M$68,2,FALSE)</f>
        <v>40</v>
      </c>
      <c r="AO141" s="21"/>
      <c r="AP141" s="21">
        <f>VLOOKUP(AO141,'Начисление очков'!$G$4:$H$68,2,FALSE)</f>
        <v>0</v>
      </c>
      <c r="AQ141" s="21"/>
      <c r="AR141" s="21">
        <f>VLOOKUP(AQ141,'Начисление очков'!$V$4:$W$68,2,FALSE)</f>
        <v>0</v>
      </c>
      <c r="AS141" s="21"/>
      <c r="AT141" s="21">
        <f>VLOOKUP(AS141,'Начисление очков'!$B$4:$C$68,2,FALSE)</f>
        <v>0</v>
      </c>
      <c r="AU141" s="21"/>
      <c r="AV141" s="21">
        <f>VLOOKUP(AU141,'Начисление очков'!$L$4:$M$68,2,FALSE)</f>
        <v>0</v>
      </c>
      <c r="AW141" s="21"/>
      <c r="AX141" s="21">
        <f>VLOOKUP(AW141,'Начисление очков'!$G$4:$H$68,2,FALSE)</f>
        <v>0</v>
      </c>
      <c r="AY141" s="22">
        <f t="shared" si="19"/>
        <v>58</v>
      </c>
      <c r="AZ141" s="22">
        <v>128</v>
      </c>
      <c r="BA141" s="22">
        <v>78</v>
      </c>
    </row>
    <row r="142" spans="2:53" s="17" customFormat="1" ht="15.95" customHeight="1">
      <c r="B142" s="28">
        <f t="shared" si="20"/>
        <v>134</v>
      </c>
      <c r="C142" s="19" t="s">
        <v>248</v>
      </c>
      <c r="D142" s="27">
        <f t="shared" si="14"/>
        <v>77</v>
      </c>
      <c r="E142" s="25">
        <f t="shared" si="15"/>
        <v>0</v>
      </c>
      <c r="F142" s="26">
        <f t="shared" si="16"/>
        <v>-5</v>
      </c>
      <c r="G142" s="20">
        <f t="shared" si="17"/>
        <v>1</v>
      </c>
      <c r="H142" s="20">
        <f t="shared" si="18"/>
        <v>77</v>
      </c>
      <c r="I142" s="21"/>
      <c r="J142" s="21">
        <f>VLOOKUP(I142,'Начисление очков'!$L$4:$M$68,2,FALSE)</f>
        <v>0</v>
      </c>
      <c r="K142" s="62"/>
      <c r="L142" s="62">
        <f>VLOOKUP(K142,'Начисление очков'!$G$4:$H$68,2,FALSE)</f>
        <v>0</v>
      </c>
      <c r="M142" s="62"/>
      <c r="N142" s="62">
        <f>VLOOKUP(M142,'Начисление очков'!$L$4:$M$68,2,FALSE)</f>
        <v>0</v>
      </c>
      <c r="O142" s="62">
        <v>4</v>
      </c>
      <c r="P142" s="62">
        <f>VLOOKUP(O142,'Начисление очков'!$V$4:$W$68,2,FALSE)</f>
        <v>47</v>
      </c>
      <c r="Q142" s="21">
        <v>32</v>
      </c>
      <c r="R142" s="21">
        <f>VLOOKUP(Q142,'Начисление очков'!$B$4:$C$68,2,FALSE)</f>
        <v>30</v>
      </c>
      <c r="S142" s="62"/>
      <c r="T142" s="62">
        <f>VLOOKUP(S142,'Начисление очков'!$G$4:$H$68,2,FALSE)</f>
        <v>0</v>
      </c>
      <c r="U142" s="62"/>
      <c r="V142" s="62">
        <f>VLOOKUP(U142,'Начисление очков'!$L$4:$M$68,2,FALSE)</f>
        <v>0</v>
      </c>
      <c r="W142" s="62"/>
      <c r="X142" s="62">
        <f>VLOOKUP(W142,'Начисление очков'!$V$4:$W$68,2,FALSE)</f>
        <v>0</v>
      </c>
      <c r="Y142" s="21"/>
      <c r="Z142" s="21">
        <f>VLOOKUP(Y142,'Начисление очков'!$G$4:$H$68,2,FALSE)</f>
        <v>0</v>
      </c>
      <c r="AA142" s="21"/>
      <c r="AB142" s="21">
        <f>VLOOKUP(AA142,'Начисление очков'!$G$4:$H$68,2,FALSE)</f>
        <v>0</v>
      </c>
      <c r="AC142" s="21"/>
      <c r="AD142" s="21">
        <f>VLOOKUP(AC142,'Начисление очков'!$Q$4:$R$68,2,FALSE)</f>
        <v>0</v>
      </c>
      <c r="AE142" s="21"/>
      <c r="AF142" s="21">
        <f>VLOOKUP(AE142,'Начисление очков'!$B$4:$C$68,2,FALSE)</f>
        <v>0</v>
      </c>
      <c r="AG142" s="21"/>
      <c r="AH142" s="21">
        <f>VLOOKUP(AG142,'Начисление очков'!$G$4:$H$68,2,FALSE)</f>
        <v>0</v>
      </c>
      <c r="AI142" s="21"/>
      <c r="AJ142" s="21">
        <f>VLOOKUP(AI142,'Начисление очков'!$Q$4:$R$68,2,FALSE)</f>
        <v>0</v>
      </c>
      <c r="AK142" s="21"/>
      <c r="AL142" s="21">
        <f>VLOOKUP(AK142,'Начисление очков'!$L$4:$M$68,2,FALSE)</f>
        <v>0</v>
      </c>
      <c r="AM142" s="21"/>
      <c r="AN142" s="21">
        <f>VLOOKUP(AM142,'Начисление очков'!$L$4:$M$68,2,FALSE)</f>
        <v>0</v>
      </c>
      <c r="AO142" s="21"/>
      <c r="AP142" s="21">
        <f>VLOOKUP(AO142,'Начисление очков'!$G$4:$H$68,2,FALSE)</f>
        <v>0</v>
      </c>
      <c r="AQ142" s="21"/>
      <c r="AR142" s="21">
        <f>VLOOKUP(AQ142,'Начисление очков'!$V$4:$W$68,2,FALSE)</f>
        <v>0</v>
      </c>
      <c r="AS142" s="21"/>
      <c r="AT142" s="21">
        <f>VLOOKUP(AS142,'Начисление очков'!$B$4:$C$68,2,FALSE)</f>
        <v>0</v>
      </c>
      <c r="AU142" s="21"/>
      <c r="AV142" s="21">
        <f>VLOOKUP(AU142,'Начисление очков'!$L$4:$M$68,2,FALSE)</f>
        <v>0</v>
      </c>
      <c r="AW142" s="21"/>
      <c r="AX142" s="21">
        <f>VLOOKUP(AW142,'Начисление очков'!$G$4:$H$68,2,FALSE)</f>
        <v>0</v>
      </c>
      <c r="AY142" s="22">
        <f t="shared" si="19"/>
        <v>41</v>
      </c>
      <c r="AZ142" s="22">
        <v>129</v>
      </c>
      <c r="BA142" s="22">
        <v>77</v>
      </c>
    </row>
    <row r="143" spans="2:53" s="17" customFormat="1" ht="15.95" customHeight="1">
      <c r="B143" s="28">
        <f t="shared" si="20"/>
        <v>135</v>
      </c>
      <c r="C143" s="19" t="s">
        <v>252</v>
      </c>
      <c r="D143" s="27">
        <f t="shared" si="14"/>
        <v>75</v>
      </c>
      <c r="E143" s="25">
        <f t="shared" si="15"/>
        <v>0</v>
      </c>
      <c r="F143" s="26">
        <f t="shared" si="16"/>
        <v>-3</v>
      </c>
      <c r="G143" s="20">
        <f t="shared" si="17"/>
        <v>1</v>
      </c>
      <c r="H143" s="20">
        <f t="shared" si="18"/>
        <v>75</v>
      </c>
      <c r="I143" s="21"/>
      <c r="J143" s="21">
        <f>VLOOKUP(I143,'Начисление очков'!$L$4:$M$68,2,FALSE)</f>
        <v>0</v>
      </c>
      <c r="K143" s="62"/>
      <c r="L143" s="62">
        <f>VLOOKUP(K143,'Начисление очков'!$G$4:$H$68,2,FALSE)</f>
        <v>0</v>
      </c>
      <c r="M143" s="62">
        <v>10</v>
      </c>
      <c r="N143" s="62">
        <f>VLOOKUP(M143,'Начисление очков'!$L$4:$M$68,2,FALSE)</f>
        <v>45</v>
      </c>
      <c r="O143" s="62"/>
      <c r="P143" s="62">
        <f>VLOOKUP(O143,'Начисление очков'!$V$4:$W$68,2,FALSE)</f>
        <v>0</v>
      </c>
      <c r="Q143" s="21"/>
      <c r="R143" s="21">
        <f>VLOOKUP(Q143,'Начисление очков'!$B$4:$C$68,2,FALSE)</f>
        <v>0</v>
      </c>
      <c r="S143" s="62"/>
      <c r="T143" s="62">
        <f>VLOOKUP(S143,'Начисление очков'!$G$4:$H$68,2,FALSE)</f>
        <v>0</v>
      </c>
      <c r="U143" s="62"/>
      <c r="V143" s="62">
        <f>VLOOKUP(U143,'Начисление очков'!$L$4:$M$68,2,FALSE)</f>
        <v>0</v>
      </c>
      <c r="W143" s="62"/>
      <c r="X143" s="62">
        <f>VLOOKUP(W143,'Начисление очков'!$V$4:$W$68,2,FALSE)</f>
        <v>0</v>
      </c>
      <c r="Y143" s="21"/>
      <c r="Z143" s="21">
        <f>VLOOKUP(Y143,'Начисление очков'!$G$4:$H$68,2,FALSE)</f>
        <v>0</v>
      </c>
      <c r="AA143" s="21"/>
      <c r="AB143" s="21">
        <f>VLOOKUP(AA143,'Начисление очков'!$G$4:$H$68,2,FALSE)</f>
        <v>0</v>
      </c>
      <c r="AC143" s="21"/>
      <c r="AD143" s="21">
        <f>VLOOKUP(AC143,'Начисление очков'!$Q$4:$R$68,2,FALSE)</f>
        <v>0</v>
      </c>
      <c r="AE143" s="21"/>
      <c r="AF143" s="21">
        <f>VLOOKUP(AE143,'Начисление очков'!$B$4:$C$68,2,FALSE)</f>
        <v>0</v>
      </c>
      <c r="AG143" s="21"/>
      <c r="AH143" s="21">
        <f>VLOOKUP(AG143,'Начисление очков'!$G$4:$H$68,2,FALSE)</f>
        <v>0</v>
      </c>
      <c r="AI143" s="21"/>
      <c r="AJ143" s="21">
        <f>VLOOKUP(AI143,'Начисление очков'!$Q$4:$R$68,2,FALSE)</f>
        <v>0</v>
      </c>
      <c r="AK143" s="21"/>
      <c r="AL143" s="21">
        <f>VLOOKUP(AK143,'Начисление очков'!$L$4:$M$68,2,FALSE)</f>
        <v>0</v>
      </c>
      <c r="AM143" s="21"/>
      <c r="AN143" s="21">
        <f>VLOOKUP(AM143,'Начисление очков'!$L$4:$M$68,2,FALSE)</f>
        <v>0</v>
      </c>
      <c r="AO143" s="21"/>
      <c r="AP143" s="21">
        <f>VLOOKUP(AO143,'Начисление очков'!$G$4:$H$68,2,FALSE)</f>
        <v>0</v>
      </c>
      <c r="AQ143" s="21"/>
      <c r="AR143" s="21">
        <f>VLOOKUP(AQ143,'Начисление очков'!$V$4:$W$68,2,FALSE)</f>
        <v>0</v>
      </c>
      <c r="AS143" s="21">
        <v>32</v>
      </c>
      <c r="AT143" s="21">
        <f>VLOOKUP(AS143,'Начисление очков'!$B$4:$C$68,2,FALSE)</f>
        <v>30</v>
      </c>
      <c r="AU143" s="21"/>
      <c r="AV143" s="21">
        <f>VLOOKUP(AU143,'Начисление очков'!$L$4:$M$68,2,FALSE)</f>
        <v>0</v>
      </c>
      <c r="AW143" s="21"/>
      <c r="AX143" s="21">
        <f>VLOOKUP(AW143,'Начисление очков'!$G$4:$H$68,2,FALSE)</f>
        <v>0</v>
      </c>
      <c r="AY143" s="22">
        <f t="shared" si="19"/>
        <v>33</v>
      </c>
      <c r="AZ143" s="22">
        <v>132</v>
      </c>
      <c r="BA143" s="22">
        <v>75</v>
      </c>
    </row>
    <row r="144" spans="2:53" s="17" customFormat="1" ht="15.95" customHeight="1">
      <c r="B144" s="28">
        <f t="shared" si="20"/>
        <v>136</v>
      </c>
      <c r="C144" s="19" t="s">
        <v>212</v>
      </c>
      <c r="D144" s="27">
        <f t="shared" si="14"/>
        <v>68</v>
      </c>
      <c r="E144" s="25">
        <f t="shared" si="15"/>
        <v>0</v>
      </c>
      <c r="F144" s="26">
        <f t="shared" si="16"/>
        <v>-3</v>
      </c>
      <c r="G144" s="20">
        <f t="shared" si="17"/>
        <v>2</v>
      </c>
      <c r="H144" s="20">
        <f t="shared" si="18"/>
        <v>34</v>
      </c>
      <c r="I144" s="21"/>
      <c r="J144" s="21">
        <f>VLOOKUP(I144,'Начисление очков'!$L$4:$M$68,2,FALSE)</f>
        <v>0</v>
      </c>
      <c r="K144" s="62"/>
      <c r="L144" s="62">
        <f>VLOOKUP(K144,'Начисление очков'!$G$4:$H$68,2,FALSE)</f>
        <v>0</v>
      </c>
      <c r="M144" s="62"/>
      <c r="N144" s="62">
        <f>VLOOKUP(M144,'Начисление очков'!$L$4:$M$68,2,FALSE)</f>
        <v>0</v>
      </c>
      <c r="O144" s="62"/>
      <c r="P144" s="62">
        <f>VLOOKUP(O144,'Начисление очков'!$V$4:$W$68,2,FALSE)</f>
        <v>0</v>
      </c>
      <c r="Q144" s="21"/>
      <c r="R144" s="21">
        <f>VLOOKUP(Q144,'Начисление очков'!$B$4:$C$68,2,FALSE)</f>
        <v>0</v>
      </c>
      <c r="S144" s="62"/>
      <c r="T144" s="62">
        <f>VLOOKUP(S144,'Начисление очков'!$G$4:$H$68,2,FALSE)</f>
        <v>0</v>
      </c>
      <c r="U144" s="62"/>
      <c r="V144" s="62">
        <f>VLOOKUP(U144,'Начисление очков'!$L$4:$M$68,2,FALSE)</f>
        <v>0</v>
      </c>
      <c r="W144" s="62">
        <v>4</v>
      </c>
      <c r="X144" s="62">
        <f>VLOOKUP(W144,'Начисление очков'!$V$4:$W$68,2,FALSE)</f>
        <v>47</v>
      </c>
      <c r="Y144" s="21">
        <v>24</v>
      </c>
      <c r="Z144" s="21">
        <f>VLOOKUP(Y144,'Начисление очков'!$G$4:$H$68,2,FALSE)</f>
        <v>21</v>
      </c>
      <c r="AA144" s="21"/>
      <c r="AB144" s="21">
        <f>VLOOKUP(AA144,'Начисление очков'!$G$4:$H$68,2,FALSE)</f>
        <v>0</v>
      </c>
      <c r="AC144" s="21"/>
      <c r="AD144" s="21">
        <f>VLOOKUP(AC144,'Начисление очков'!$Q$4:$R$68,2,FALSE)</f>
        <v>0</v>
      </c>
      <c r="AE144" s="21"/>
      <c r="AF144" s="21">
        <f>VLOOKUP(AE144,'Начисление очков'!$B$4:$C$68,2,FALSE)</f>
        <v>0</v>
      </c>
      <c r="AG144" s="21"/>
      <c r="AH144" s="21">
        <f>VLOOKUP(AG144,'Начисление очков'!$G$4:$H$68,2,FALSE)</f>
        <v>0</v>
      </c>
      <c r="AI144" s="21"/>
      <c r="AJ144" s="21">
        <f>VLOOKUP(AI144,'Начисление очков'!$Q$4:$R$68,2,FALSE)</f>
        <v>0</v>
      </c>
      <c r="AK144" s="21"/>
      <c r="AL144" s="21">
        <f>VLOOKUP(AK144,'Начисление очков'!$L$4:$M$68,2,FALSE)</f>
        <v>0</v>
      </c>
      <c r="AM144" s="21"/>
      <c r="AN144" s="21">
        <f>VLOOKUP(AM144,'Начисление очков'!$L$4:$M$68,2,FALSE)</f>
        <v>0</v>
      </c>
      <c r="AO144" s="21"/>
      <c r="AP144" s="21">
        <f>VLOOKUP(AO144,'Начисление очков'!$G$4:$H$68,2,FALSE)</f>
        <v>0</v>
      </c>
      <c r="AQ144" s="21"/>
      <c r="AR144" s="21">
        <f>VLOOKUP(AQ144,'Начисление очков'!$V$4:$W$68,2,FALSE)</f>
        <v>0</v>
      </c>
      <c r="AS144" s="21"/>
      <c r="AT144" s="21">
        <f>VLOOKUP(AS144,'Начисление очков'!$B$4:$C$68,2,FALSE)</f>
        <v>0</v>
      </c>
      <c r="AU144" s="21"/>
      <c r="AV144" s="21">
        <f>VLOOKUP(AU144,'Начисление очков'!$L$4:$M$68,2,FALSE)</f>
        <v>0</v>
      </c>
      <c r="AW144" s="21"/>
      <c r="AX144" s="21">
        <f>VLOOKUP(AW144,'Начисление очков'!$G$4:$H$68,2,FALSE)</f>
        <v>0</v>
      </c>
      <c r="AY144" s="22">
        <f t="shared" si="19"/>
        <v>40</v>
      </c>
      <c r="AZ144" s="22">
        <v>133</v>
      </c>
      <c r="BA144" s="22">
        <v>68</v>
      </c>
    </row>
    <row r="145" spans="2:53" s="17" customFormat="1" ht="15.95" customHeight="1">
      <c r="B145" s="28">
        <f t="shared" si="20"/>
        <v>137</v>
      </c>
      <c r="C145" s="19" t="s">
        <v>226</v>
      </c>
      <c r="D145" s="27">
        <f t="shared" si="14"/>
        <v>65</v>
      </c>
      <c r="E145" s="25">
        <f t="shared" si="15"/>
        <v>0</v>
      </c>
      <c r="F145" s="26">
        <f t="shared" si="16"/>
        <v>-3</v>
      </c>
      <c r="G145" s="20">
        <f t="shared" si="17"/>
        <v>1</v>
      </c>
      <c r="H145" s="20">
        <f t="shared" si="18"/>
        <v>65</v>
      </c>
      <c r="I145" s="21"/>
      <c r="J145" s="21">
        <f>VLOOKUP(I145,'Начисление очков'!$L$4:$M$68,2,FALSE)</f>
        <v>0</v>
      </c>
      <c r="K145" s="62"/>
      <c r="L145" s="62">
        <f>VLOOKUP(K145,'Начисление очков'!$G$4:$H$68,2,FALSE)</f>
        <v>0</v>
      </c>
      <c r="M145" s="62"/>
      <c r="N145" s="62">
        <f>VLOOKUP(M145,'Начисление очков'!$L$4:$M$68,2,FALSE)</f>
        <v>0</v>
      </c>
      <c r="O145" s="62"/>
      <c r="P145" s="62">
        <f>VLOOKUP(O145,'Начисление очков'!$V$4:$W$68,2,FALSE)</f>
        <v>0</v>
      </c>
      <c r="Q145" s="21"/>
      <c r="R145" s="21">
        <f>VLOOKUP(Q145,'Начисление очков'!$B$4:$C$68,2,FALSE)</f>
        <v>0</v>
      </c>
      <c r="S145" s="62"/>
      <c r="T145" s="62">
        <f>VLOOKUP(S145,'Начисление очков'!$G$4:$H$68,2,FALSE)</f>
        <v>0</v>
      </c>
      <c r="U145" s="62">
        <v>8</v>
      </c>
      <c r="V145" s="62">
        <f>VLOOKUP(U145,'Начисление очков'!$L$4:$M$68,2,FALSE)</f>
        <v>65</v>
      </c>
      <c r="W145" s="62"/>
      <c r="X145" s="62">
        <f>VLOOKUP(W145,'Начисление очков'!$V$4:$W$68,2,FALSE)</f>
        <v>0</v>
      </c>
      <c r="Y145" s="21"/>
      <c r="Z145" s="21">
        <f>VLOOKUP(Y145,'Начисление очков'!$G$4:$H$68,2,FALSE)</f>
        <v>0</v>
      </c>
      <c r="AA145" s="21"/>
      <c r="AB145" s="21">
        <f>VLOOKUP(AA145,'Начисление очков'!$G$4:$H$68,2,FALSE)</f>
        <v>0</v>
      </c>
      <c r="AC145" s="21"/>
      <c r="AD145" s="21">
        <f>VLOOKUP(AC145,'Начисление очков'!$Q$4:$R$68,2,FALSE)</f>
        <v>0</v>
      </c>
      <c r="AE145" s="21"/>
      <c r="AF145" s="21">
        <f>VLOOKUP(AE145,'Начисление очков'!$B$4:$C$68,2,FALSE)</f>
        <v>0</v>
      </c>
      <c r="AG145" s="21"/>
      <c r="AH145" s="21">
        <f>VLOOKUP(AG145,'Начисление очков'!$G$4:$H$68,2,FALSE)</f>
        <v>0</v>
      </c>
      <c r="AI145" s="21"/>
      <c r="AJ145" s="21">
        <f>VLOOKUP(AI145,'Начисление очков'!$Q$4:$R$68,2,FALSE)</f>
        <v>0</v>
      </c>
      <c r="AK145" s="21"/>
      <c r="AL145" s="21">
        <f>VLOOKUP(AK145,'Начисление очков'!$L$4:$M$68,2,FALSE)</f>
        <v>0</v>
      </c>
      <c r="AM145" s="21"/>
      <c r="AN145" s="21">
        <f>VLOOKUP(AM145,'Начисление очков'!$L$4:$M$68,2,FALSE)</f>
        <v>0</v>
      </c>
      <c r="AO145" s="21"/>
      <c r="AP145" s="21">
        <f>VLOOKUP(AO145,'Начисление очков'!$G$4:$H$68,2,FALSE)</f>
        <v>0</v>
      </c>
      <c r="AQ145" s="21"/>
      <c r="AR145" s="21">
        <f>VLOOKUP(AQ145,'Начисление очков'!$V$4:$W$68,2,FALSE)</f>
        <v>0</v>
      </c>
      <c r="AS145" s="21"/>
      <c r="AT145" s="21">
        <f>VLOOKUP(AS145,'Начисление очков'!$B$4:$C$68,2,FALSE)</f>
        <v>0</v>
      </c>
      <c r="AU145" s="21"/>
      <c r="AV145" s="21">
        <f>VLOOKUP(AU145,'Начисление очков'!$L$4:$M$68,2,FALSE)</f>
        <v>0</v>
      </c>
      <c r="AW145" s="21"/>
      <c r="AX145" s="21">
        <f>VLOOKUP(AW145,'Начисление очков'!$G$4:$H$68,2,FALSE)</f>
        <v>0</v>
      </c>
      <c r="AY145" s="22">
        <f t="shared" si="19"/>
        <v>57</v>
      </c>
      <c r="AZ145" s="22">
        <v>134</v>
      </c>
      <c r="BA145" s="22">
        <v>65</v>
      </c>
    </row>
    <row r="146" spans="2:53" s="17" customFormat="1" ht="15.95" customHeight="1">
      <c r="B146" s="28">
        <f t="shared" si="20"/>
        <v>138</v>
      </c>
      <c r="C146" s="19" t="s">
        <v>225</v>
      </c>
      <c r="D146" s="27">
        <f t="shared" si="14"/>
        <v>65</v>
      </c>
      <c r="E146" s="25">
        <f t="shared" si="15"/>
        <v>0</v>
      </c>
      <c r="F146" s="26">
        <f t="shared" si="16"/>
        <v>-3</v>
      </c>
      <c r="G146" s="20">
        <f t="shared" si="17"/>
        <v>1</v>
      </c>
      <c r="H146" s="20">
        <f t="shared" si="18"/>
        <v>65</v>
      </c>
      <c r="I146" s="21"/>
      <c r="J146" s="21">
        <f>VLOOKUP(I146,'Начисление очков'!$L$4:$M$68,2,FALSE)</f>
        <v>0</v>
      </c>
      <c r="K146" s="62"/>
      <c r="L146" s="62">
        <f>VLOOKUP(K146,'Начисление очков'!$G$4:$H$68,2,FALSE)</f>
        <v>0</v>
      </c>
      <c r="M146" s="62"/>
      <c r="N146" s="62">
        <f>VLOOKUP(M146,'Начисление очков'!$L$4:$M$68,2,FALSE)</f>
        <v>0</v>
      </c>
      <c r="O146" s="62"/>
      <c r="P146" s="62">
        <f>VLOOKUP(O146,'Начисление очков'!$V$4:$W$68,2,FALSE)</f>
        <v>0</v>
      </c>
      <c r="Q146" s="21"/>
      <c r="R146" s="21">
        <f>VLOOKUP(Q146,'Начисление очков'!$B$4:$C$68,2,FALSE)</f>
        <v>0</v>
      </c>
      <c r="S146" s="62"/>
      <c r="T146" s="62">
        <f>VLOOKUP(S146,'Начисление очков'!$G$4:$H$68,2,FALSE)</f>
        <v>0</v>
      </c>
      <c r="U146" s="62">
        <v>8</v>
      </c>
      <c r="V146" s="62">
        <f>VLOOKUP(U146,'Начисление очков'!$L$4:$M$68,2,FALSE)</f>
        <v>65</v>
      </c>
      <c r="W146" s="62"/>
      <c r="X146" s="62">
        <f>VLOOKUP(W146,'Начисление очков'!$V$4:$W$68,2,FALSE)</f>
        <v>0</v>
      </c>
      <c r="Y146" s="21"/>
      <c r="Z146" s="21">
        <f>VLOOKUP(Y146,'Начисление очков'!$G$4:$H$68,2,FALSE)</f>
        <v>0</v>
      </c>
      <c r="AA146" s="21"/>
      <c r="AB146" s="21">
        <f>VLOOKUP(AA146,'Начисление очков'!$G$4:$H$68,2,FALSE)</f>
        <v>0</v>
      </c>
      <c r="AC146" s="21"/>
      <c r="AD146" s="21">
        <f>VLOOKUP(AC146,'Начисление очков'!$Q$4:$R$68,2,FALSE)</f>
        <v>0</v>
      </c>
      <c r="AE146" s="21"/>
      <c r="AF146" s="21">
        <f>VLOOKUP(AE146,'Начисление очков'!$B$4:$C$68,2,FALSE)</f>
        <v>0</v>
      </c>
      <c r="AG146" s="21"/>
      <c r="AH146" s="21">
        <f>VLOOKUP(AG146,'Начисление очков'!$G$4:$H$68,2,FALSE)</f>
        <v>0</v>
      </c>
      <c r="AI146" s="21"/>
      <c r="AJ146" s="21">
        <f>VLOOKUP(AI146,'Начисление очков'!$Q$4:$R$68,2,FALSE)</f>
        <v>0</v>
      </c>
      <c r="AK146" s="21"/>
      <c r="AL146" s="21">
        <f>VLOOKUP(AK146,'Начисление очков'!$L$4:$M$68,2,FALSE)</f>
        <v>0</v>
      </c>
      <c r="AM146" s="21"/>
      <c r="AN146" s="21">
        <f>VLOOKUP(AM146,'Начисление очков'!$L$4:$M$68,2,FALSE)</f>
        <v>0</v>
      </c>
      <c r="AO146" s="21"/>
      <c r="AP146" s="21">
        <f>VLOOKUP(AO146,'Начисление очков'!$G$4:$H$68,2,FALSE)</f>
        <v>0</v>
      </c>
      <c r="AQ146" s="21"/>
      <c r="AR146" s="21">
        <f>VLOOKUP(AQ146,'Начисление очков'!$V$4:$W$68,2,FALSE)</f>
        <v>0</v>
      </c>
      <c r="AS146" s="21"/>
      <c r="AT146" s="21">
        <f>VLOOKUP(AS146,'Начисление очков'!$B$4:$C$68,2,FALSE)</f>
        <v>0</v>
      </c>
      <c r="AU146" s="21"/>
      <c r="AV146" s="21">
        <f>VLOOKUP(AU146,'Начисление очков'!$L$4:$M$68,2,FALSE)</f>
        <v>0</v>
      </c>
      <c r="AW146" s="21"/>
      <c r="AX146" s="21">
        <f>VLOOKUP(AW146,'Начисление очков'!$G$4:$H$68,2,FALSE)</f>
        <v>0</v>
      </c>
      <c r="AY146" s="22">
        <f t="shared" si="19"/>
        <v>57</v>
      </c>
      <c r="AZ146" s="22">
        <v>135</v>
      </c>
      <c r="BA146" s="22">
        <v>65</v>
      </c>
    </row>
    <row r="147" spans="2:53" s="17" customFormat="1" ht="15.95" customHeight="1">
      <c r="B147" s="28">
        <f t="shared" si="20"/>
        <v>139</v>
      </c>
      <c r="C147" s="19" t="s">
        <v>137</v>
      </c>
      <c r="D147" s="27">
        <f t="shared" si="14"/>
        <v>65</v>
      </c>
      <c r="E147" s="25">
        <f t="shared" si="15"/>
        <v>0</v>
      </c>
      <c r="F147" s="26">
        <f t="shared" si="16"/>
        <v>-3</v>
      </c>
      <c r="G147" s="20">
        <f t="shared" si="17"/>
        <v>2</v>
      </c>
      <c r="H147" s="20">
        <f t="shared" si="18"/>
        <v>32.5</v>
      </c>
      <c r="I147" s="21"/>
      <c r="J147" s="21">
        <f>VLOOKUP(I147,'Начисление очков'!$L$4:$M$68,2,FALSE)</f>
        <v>0</v>
      </c>
      <c r="K147" s="62"/>
      <c r="L147" s="62">
        <f>VLOOKUP(K147,'Начисление очков'!$G$4:$H$68,2,FALSE)</f>
        <v>0</v>
      </c>
      <c r="M147" s="62"/>
      <c r="N147" s="62">
        <f>VLOOKUP(M147,'Начисление очков'!$L$4:$M$68,2,FALSE)</f>
        <v>0</v>
      </c>
      <c r="O147" s="62"/>
      <c r="P147" s="62">
        <f>VLOOKUP(O147,'Начисление очков'!$V$4:$W$68,2,FALSE)</f>
        <v>0</v>
      </c>
      <c r="Q147" s="21"/>
      <c r="R147" s="21">
        <f>VLOOKUP(Q147,'Начисление очков'!$B$4:$C$68,2,FALSE)</f>
        <v>0</v>
      </c>
      <c r="S147" s="62"/>
      <c r="T147" s="62">
        <f>VLOOKUP(S147,'Начисление очков'!$G$4:$H$68,2,FALSE)</f>
        <v>0</v>
      </c>
      <c r="U147" s="62"/>
      <c r="V147" s="62">
        <f>VLOOKUP(U147,'Начисление очков'!$L$4:$M$68,2,FALSE)</f>
        <v>0</v>
      </c>
      <c r="W147" s="62"/>
      <c r="X147" s="62">
        <f>VLOOKUP(W147,'Начисление очков'!$V$4:$W$68,2,FALSE)</f>
        <v>0</v>
      </c>
      <c r="Y147" s="21"/>
      <c r="Z147" s="21">
        <f>VLOOKUP(Y147,'Начисление очков'!$G$4:$H$68,2,FALSE)</f>
        <v>0</v>
      </c>
      <c r="AA147" s="21"/>
      <c r="AB147" s="21">
        <f>VLOOKUP(AA147,'Начисление очков'!$G$4:$H$68,2,FALSE)</f>
        <v>0</v>
      </c>
      <c r="AC147" s="21"/>
      <c r="AD147" s="21">
        <f>VLOOKUP(AC147,'Начисление очков'!$Q$4:$R$68,2,FALSE)</f>
        <v>0</v>
      </c>
      <c r="AE147" s="21">
        <v>32</v>
      </c>
      <c r="AF147" s="21">
        <f>VLOOKUP(AE147,'Начисление очков'!$B$4:$C$68,2,FALSE)</f>
        <v>30</v>
      </c>
      <c r="AG147" s="21"/>
      <c r="AH147" s="21">
        <f>VLOOKUP(AG147,'Начисление очков'!$G$4:$H$68,2,FALSE)</f>
        <v>0</v>
      </c>
      <c r="AI147" s="21"/>
      <c r="AJ147" s="21">
        <f>VLOOKUP(AI147,'Начисление очков'!$Q$4:$R$68,2,FALSE)</f>
        <v>0</v>
      </c>
      <c r="AK147" s="21"/>
      <c r="AL147" s="21">
        <f>VLOOKUP(AK147,'Начисление очков'!$L$4:$M$68,2,FALSE)</f>
        <v>0</v>
      </c>
      <c r="AM147" s="21"/>
      <c r="AN147" s="21">
        <f>VLOOKUP(AM147,'Начисление очков'!$L$4:$M$68,2,FALSE)</f>
        <v>0</v>
      </c>
      <c r="AO147" s="21"/>
      <c r="AP147" s="21">
        <f>VLOOKUP(AO147,'Начисление очков'!$G$4:$H$68,2,FALSE)</f>
        <v>0</v>
      </c>
      <c r="AQ147" s="21"/>
      <c r="AR147" s="21">
        <f>VLOOKUP(AQ147,'Начисление очков'!$V$4:$W$68,2,FALSE)</f>
        <v>0</v>
      </c>
      <c r="AS147" s="21">
        <v>24</v>
      </c>
      <c r="AT147" s="21">
        <f>VLOOKUP(AS147,'Начисление очков'!$B$4:$C$68,2,FALSE)</f>
        <v>35</v>
      </c>
      <c r="AU147" s="21"/>
      <c r="AV147" s="21">
        <f>VLOOKUP(AU147,'Начисление очков'!$L$4:$M$68,2,FALSE)</f>
        <v>0</v>
      </c>
      <c r="AW147" s="21"/>
      <c r="AX147" s="21">
        <f>VLOOKUP(AW147,'Начисление очков'!$G$4:$H$68,2,FALSE)</f>
        <v>0</v>
      </c>
      <c r="AY147" s="22">
        <f t="shared" si="19"/>
        <v>9</v>
      </c>
      <c r="AZ147" s="22">
        <v>136</v>
      </c>
      <c r="BA147" s="22">
        <v>65</v>
      </c>
    </row>
    <row r="148" spans="2:53" s="17" customFormat="1" ht="15.95" customHeight="1">
      <c r="B148" s="28">
        <f t="shared" si="20"/>
        <v>140</v>
      </c>
      <c r="C148" s="18" t="s">
        <v>13</v>
      </c>
      <c r="D148" s="27">
        <f t="shared" si="14"/>
        <v>65</v>
      </c>
      <c r="E148" s="25">
        <f t="shared" si="15"/>
        <v>0</v>
      </c>
      <c r="F148" s="26">
        <f t="shared" si="16"/>
        <v>-3</v>
      </c>
      <c r="G148" s="20">
        <f t="shared" si="17"/>
        <v>4</v>
      </c>
      <c r="H148" s="20">
        <f t="shared" si="18"/>
        <v>16.25</v>
      </c>
      <c r="I148" s="21"/>
      <c r="J148" s="21">
        <f>VLOOKUP(I148,'Начисление очков'!$L$4:$M$68,2,FALSE)</f>
        <v>0</v>
      </c>
      <c r="K148" s="62"/>
      <c r="L148" s="62">
        <f>VLOOKUP(K148,'Начисление очков'!$G$4:$H$68,2,FALSE)</f>
        <v>0</v>
      </c>
      <c r="M148" s="62"/>
      <c r="N148" s="62">
        <f>VLOOKUP(M148,'Начисление очков'!$L$4:$M$68,2,FALSE)</f>
        <v>0</v>
      </c>
      <c r="O148" s="62"/>
      <c r="P148" s="62">
        <f>VLOOKUP(O148,'Начисление очков'!$V$4:$W$68,2,FALSE)</f>
        <v>0</v>
      </c>
      <c r="Q148" s="21"/>
      <c r="R148" s="21">
        <f>VLOOKUP(Q148,'Начисление очков'!$B$4:$C$68,2,FALSE)</f>
        <v>0</v>
      </c>
      <c r="S148" s="62"/>
      <c r="T148" s="62">
        <f>VLOOKUP(S148,'Начисление очков'!$G$4:$H$68,2,FALSE)</f>
        <v>0</v>
      </c>
      <c r="U148" s="62"/>
      <c r="V148" s="62">
        <f>VLOOKUP(U148,'Начисление очков'!$L$4:$M$68,2,FALSE)</f>
        <v>0</v>
      </c>
      <c r="W148" s="62"/>
      <c r="X148" s="62">
        <f>VLOOKUP(W148,'Начисление очков'!$V$4:$W$68,2,FALSE)</f>
        <v>0</v>
      </c>
      <c r="Y148" s="21"/>
      <c r="Z148" s="21">
        <f>VLOOKUP(Y148,'Начисление очков'!$G$4:$H$68,2,FALSE)</f>
        <v>0</v>
      </c>
      <c r="AA148" s="21"/>
      <c r="AB148" s="21">
        <f>VLOOKUP(AA148,'Начисление очков'!$G$4:$H$68,2,FALSE)</f>
        <v>0</v>
      </c>
      <c r="AC148" s="21">
        <v>15</v>
      </c>
      <c r="AD148" s="21">
        <f>VLOOKUP(AC148,'Начисление очков'!$Q$4:$R$68,2,FALSE)</f>
        <v>19</v>
      </c>
      <c r="AE148" s="21"/>
      <c r="AF148" s="21">
        <f>VLOOKUP(AE148,'Начисление очков'!$B$4:$C$68,2,FALSE)</f>
        <v>0</v>
      </c>
      <c r="AG148" s="21"/>
      <c r="AH148" s="21">
        <f>VLOOKUP(AG148,'Начисление очков'!$G$4:$H$68,2,FALSE)</f>
        <v>0</v>
      </c>
      <c r="AI148" s="21"/>
      <c r="AJ148" s="21">
        <f>VLOOKUP(AI148,'Начисление очков'!$Q$4:$R$68,2,FALSE)</f>
        <v>0</v>
      </c>
      <c r="AK148" s="21"/>
      <c r="AL148" s="21">
        <f>VLOOKUP(AK148,'Начисление очков'!$L$4:$M$68,2,FALSE)</f>
        <v>0</v>
      </c>
      <c r="AM148" s="21"/>
      <c r="AN148" s="21">
        <f>VLOOKUP(AM148,'Начисление очков'!$L$4:$M$68,2,FALSE)</f>
        <v>0</v>
      </c>
      <c r="AO148" s="21"/>
      <c r="AP148" s="21">
        <f>VLOOKUP(AO148,'Начисление очков'!$G$4:$H$68,2,FALSE)</f>
        <v>0</v>
      </c>
      <c r="AQ148" s="21">
        <v>8</v>
      </c>
      <c r="AR148" s="21">
        <f>VLOOKUP(AQ148,'Начисление очков'!$V$4:$W$68,2,FALSE)</f>
        <v>23</v>
      </c>
      <c r="AS148" s="21">
        <v>48</v>
      </c>
      <c r="AT148" s="21">
        <f>VLOOKUP(AS148,'Начисление очков'!$B$4:$C$68,2,FALSE)</f>
        <v>5</v>
      </c>
      <c r="AU148" s="21"/>
      <c r="AV148" s="21">
        <f>VLOOKUP(AU148,'Начисление очков'!$L$4:$M$68,2,FALSE)</f>
        <v>0</v>
      </c>
      <c r="AW148" s="21">
        <v>32</v>
      </c>
      <c r="AX148" s="21">
        <f>VLOOKUP(AW148,'Начисление очков'!$G$4:$H$68,2,FALSE)</f>
        <v>18</v>
      </c>
      <c r="AY148" s="22">
        <f t="shared" si="19"/>
        <v>-38</v>
      </c>
      <c r="AZ148" s="22">
        <v>137</v>
      </c>
      <c r="BA148" s="22">
        <v>65</v>
      </c>
    </row>
    <row r="149" spans="2:53" s="17" customFormat="1" ht="15.95" customHeight="1">
      <c r="B149" s="28">
        <f t="shared" si="20"/>
        <v>141</v>
      </c>
      <c r="C149" s="19" t="s">
        <v>231</v>
      </c>
      <c r="D149" s="27">
        <f t="shared" si="14"/>
        <v>64</v>
      </c>
      <c r="E149" s="25">
        <f t="shared" si="15"/>
        <v>32</v>
      </c>
      <c r="F149" s="26">
        <f t="shared" si="16"/>
        <v>23</v>
      </c>
      <c r="G149" s="20">
        <f t="shared" si="17"/>
        <v>2</v>
      </c>
      <c r="H149" s="20">
        <f t="shared" si="18"/>
        <v>32</v>
      </c>
      <c r="I149" s="21">
        <v>16</v>
      </c>
      <c r="J149" s="21">
        <f>VLOOKUP(I149,'Начисление очков'!$L$4:$M$68,2,FALSE)</f>
        <v>32</v>
      </c>
      <c r="K149" s="62"/>
      <c r="L149" s="62">
        <f>VLOOKUP(K149,'Начисление очков'!$G$4:$H$68,2,FALSE)</f>
        <v>0</v>
      </c>
      <c r="M149" s="62"/>
      <c r="N149" s="62">
        <f>VLOOKUP(M149,'Начисление очков'!$L$4:$M$68,2,FALSE)</f>
        <v>0</v>
      </c>
      <c r="O149" s="62"/>
      <c r="P149" s="62">
        <f>VLOOKUP(O149,'Начисление очков'!$V$4:$W$68,2,FALSE)</f>
        <v>0</v>
      </c>
      <c r="Q149" s="21"/>
      <c r="R149" s="21">
        <f>VLOOKUP(Q149,'Начисление очков'!$B$4:$C$68,2,FALSE)</f>
        <v>0</v>
      </c>
      <c r="S149" s="62"/>
      <c r="T149" s="62">
        <f>VLOOKUP(S149,'Начисление очков'!$G$4:$H$68,2,FALSE)</f>
        <v>0</v>
      </c>
      <c r="U149" s="62">
        <v>16</v>
      </c>
      <c r="V149" s="62">
        <f>VLOOKUP(U149,'Начисление очков'!$L$4:$M$68,2,FALSE)</f>
        <v>32</v>
      </c>
      <c r="W149" s="62"/>
      <c r="X149" s="62">
        <f>VLOOKUP(W149,'Начисление очков'!$V$4:$W$68,2,FALSE)</f>
        <v>0</v>
      </c>
      <c r="Y149" s="21"/>
      <c r="Z149" s="21">
        <f>VLOOKUP(Y149,'Начисление очков'!$G$4:$H$68,2,FALSE)</f>
        <v>0</v>
      </c>
      <c r="AA149" s="21"/>
      <c r="AB149" s="21">
        <f>VLOOKUP(AA149,'Начисление очков'!$G$4:$H$68,2,FALSE)</f>
        <v>0</v>
      </c>
      <c r="AC149" s="21"/>
      <c r="AD149" s="21">
        <f>VLOOKUP(AC149,'Начисление очков'!$Q$4:$R$68,2,FALSE)</f>
        <v>0</v>
      </c>
      <c r="AE149" s="21"/>
      <c r="AF149" s="21">
        <f>VLOOKUP(AE149,'Начисление очков'!$B$4:$C$68,2,FALSE)</f>
        <v>0</v>
      </c>
      <c r="AG149" s="21"/>
      <c r="AH149" s="21">
        <f>VLOOKUP(AG149,'Начисление очков'!$G$4:$H$68,2,FALSE)</f>
        <v>0</v>
      </c>
      <c r="AI149" s="21"/>
      <c r="AJ149" s="21">
        <f>VLOOKUP(AI149,'Начисление очков'!$Q$4:$R$68,2,FALSE)</f>
        <v>0</v>
      </c>
      <c r="AK149" s="21"/>
      <c r="AL149" s="21">
        <f>VLOOKUP(AK149,'Начисление очков'!$L$4:$M$68,2,FALSE)</f>
        <v>0</v>
      </c>
      <c r="AM149" s="21"/>
      <c r="AN149" s="21">
        <f>VLOOKUP(AM149,'Начисление очков'!$L$4:$M$68,2,FALSE)</f>
        <v>0</v>
      </c>
      <c r="AO149" s="21"/>
      <c r="AP149" s="21">
        <f>VLOOKUP(AO149,'Начисление очков'!$G$4:$H$68,2,FALSE)</f>
        <v>0</v>
      </c>
      <c r="AQ149" s="21"/>
      <c r="AR149" s="21">
        <f>VLOOKUP(AQ149,'Начисление очков'!$V$4:$W$68,2,FALSE)</f>
        <v>0</v>
      </c>
      <c r="AS149" s="21"/>
      <c r="AT149" s="21">
        <f>VLOOKUP(AS149,'Начисление очков'!$B$4:$C$68,2,FALSE)</f>
        <v>0</v>
      </c>
      <c r="AU149" s="21"/>
      <c r="AV149" s="21">
        <f>VLOOKUP(AU149,'Начисление очков'!$L$4:$M$68,2,FALSE)</f>
        <v>0</v>
      </c>
      <c r="AW149" s="21"/>
      <c r="AX149" s="21">
        <f>VLOOKUP(AW149,'Начисление очков'!$G$4:$H$68,2,FALSE)</f>
        <v>0</v>
      </c>
      <c r="AY149" s="22">
        <f t="shared" si="19"/>
        <v>32</v>
      </c>
      <c r="AZ149" s="22">
        <v>164</v>
      </c>
      <c r="BA149" s="22">
        <v>32</v>
      </c>
    </row>
    <row r="150" spans="2:53" s="17" customFormat="1" ht="15.95" customHeight="1">
      <c r="B150" s="28">
        <f t="shared" si="20"/>
        <v>142</v>
      </c>
      <c r="C150" s="19" t="s">
        <v>230</v>
      </c>
      <c r="D150" s="27">
        <f t="shared" si="14"/>
        <v>64</v>
      </c>
      <c r="E150" s="25">
        <f t="shared" si="15"/>
        <v>32</v>
      </c>
      <c r="F150" s="26">
        <f t="shared" si="16"/>
        <v>23</v>
      </c>
      <c r="G150" s="20">
        <f t="shared" si="17"/>
        <v>2</v>
      </c>
      <c r="H150" s="20">
        <f t="shared" si="18"/>
        <v>32</v>
      </c>
      <c r="I150" s="21">
        <v>16</v>
      </c>
      <c r="J150" s="21">
        <f>VLOOKUP(I150,'Начисление очков'!$L$4:$M$68,2,FALSE)</f>
        <v>32</v>
      </c>
      <c r="K150" s="62"/>
      <c r="L150" s="62">
        <f>VLOOKUP(K150,'Начисление очков'!$G$4:$H$68,2,FALSE)</f>
        <v>0</v>
      </c>
      <c r="M150" s="62"/>
      <c r="N150" s="62">
        <f>VLOOKUP(M150,'Начисление очков'!$L$4:$M$68,2,FALSE)</f>
        <v>0</v>
      </c>
      <c r="O150" s="62"/>
      <c r="P150" s="62">
        <f>VLOOKUP(O150,'Начисление очков'!$V$4:$W$68,2,FALSE)</f>
        <v>0</v>
      </c>
      <c r="Q150" s="21"/>
      <c r="R150" s="21">
        <f>VLOOKUP(Q150,'Начисление очков'!$B$4:$C$68,2,FALSE)</f>
        <v>0</v>
      </c>
      <c r="S150" s="62"/>
      <c r="T150" s="62">
        <f>VLOOKUP(S150,'Начисление очков'!$G$4:$H$68,2,FALSE)</f>
        <v>0</v>
      </c>
      <c r="U150" s="62">
        <v>16</v>
      </c>
      <c r="V150" s="62">
        <f>VLOOKUP(U150,'Начисление очков'!$L$4:$M$68,2,FALSE)</f>
        <v>32</v>
      </c>
      <c r="W150" s="62"/>
      <c r="X150" s="62">
        <f>VLOOKUP(W150,'Начисление очков'!$V$4:$W$68,2,FALSE)</f>
        <v>0</v>
      </c>
      <c r="Y150" s="21"/>
      <c r="Z150" s="21">
        <f>VLOOKUP(Y150,'Начисление очков'!$G$4:$H$68,2,FALSE)</f>
        <v>0</v>
      </c>
      <c r="AA150" s="21"/>
      <c r="AB150" s="21">
        <f>VLOOKUP(AA150,'Начисление очков'!$G$4:$H$68,2,FALSE)</f>
        <v>0</v>
      </c>
      <c r="AC150" s="21"/>
      <c r="AD150" s="21">
        <f>VLOOKUP(AC150,'Начисление очков'!$Q$4:$R$68,2,FALSE)</f>
        <v>0</v>
      </c>
      <c r="AE150" s="21"/>
      <c r="AF150" s="21">
        <f>VLOOKUP(AE150,'Начисление очков'!$B$4:$C$68,2,FALSE)</f>
        <v>0</v>
      </c>
      <c r="AG150" s="21"/>
      <c r="AH150" s="21">
        <f>VLOOKUP(AG150,'Начисление очков'!$G$4:$H$68,2,FALSE)</f>
        <v>0</v>
      </c>
      <c r="AI150" s="21"/>
      <c r="AJ150" s="21">
        <f>VLOOKUP(AI150,'Начисление очков'!$Q$4:$R$68,2,FALSE)</f>
        <v>0</v>
      </c>
      <c r="AK150" s="21"/>
      <c r="AL150" s="21">
        <f>VLOOKUP(AK150,'Начисление очков'!$L$4:$M$68,2,FALSE)</f>
        <v>0</v>
      </c>
      <c r="AM150" s="21"/>
      <c r="AN150" s="21">
        <f>VLOOKUP(AM150,'Начисление очков'!$L$4:$M$68,2,FALSE)</f>
        <v>0</v>
      </c>
      <c r="AO150" s="21"/>
      <c r="AP150" s="21">
        <f>VLOOKUP(AO150,'Начисление очков'!$G$4:$H$68,2,FALSE)</f>
        <v>0</v>
      </c>
      <c r="AQ150" s="21"/>
      <c r="AR150" s="21">
        <f>VLOOKUP(AQ150,'Начисление очков'!$V$4:$W$68,2,FALSE)</f>
        <v>0</v>
      </c>
      <c r="AS150" s="21"/>
      <c r="AT150" s="21">
        <f>VLOOKUP(AS150,'Начисление очков'!$B$4:$C$68,2,FALSE)</f>
        <v>0</v>
      </c>
      <c r="AU150" s="21"/>
      <c r="AV150" s="21">
        <f>VLOOKUP(AU150,'Начисление очков'!$L$4:$M$68,2,FALSE)</f>
        <v>0</v>
      </c>
      <c r="AW150" s="21"/>
      <c r="AX150" s="21">
        <f>VLOOKUP(AW150,'Начисление очков'!$G$4:$H$68,2,FALSE)</f>
        <v>0</v>
      </c>
      <c r="AY150" s="22">
        <f t="shared" si="19"/>
        <v>32</v>
      </c>
      <c r="AZ150" s="22">
        <v>165</v>
      </c>
      <c r="BA150" s="22">
        <v>32</v>
      </c>
    </row>
    <row r="151" spans="2:53" s="17" customFormat="1" ht="15.95" customHeight="1">
      <c r="B151" s="28">
        <f t="shared" si="20"/>
        <v>143</v>
      </c>
      <c r="C151" s="19" t="s">
        <v>240</v>
      </c>
      <c r="D151" s="27">
        <f t="shared" si="14"/>
        <v>61</v>
      </c>
      <c r="E151" s="25">
        <f t="shared" si="15"/>
        <v>0</v>
      </c>
      <c r="F151" s="26">
        <f t="shared" si="16"/>
        <v>-5</v>
      </c>
      <c r="G151" s="20">
        <f t="shared" si="17"/>
        <v>1</v>
      </c>
      <c r="H151" s="20">
        <f t="shared" si="18"/>
        <v>61</v>
      </c>
      <c r="I151" s="21"/>
      <c r="J151" s="21">
        <f>VLOOKUP(I151,'Начисление очков'!$L$4:$M$68,2,FALSE)</f>
        <v>0</v>
      </c>
      <c r="K151" s="62"/>
      <c r="L151" s="62">
        <f>VLOOKUP(K151,'Начисление очков'!$G$4:$H$68,2,FALSE)</f>
        <v>0</v>
      </c>
      <c r="M151" s="62"/>
      <c r="N151" s="62">
        <f>VLOOKUP(M151,'Начисление очков'!$L$4:$M$68,2,FALSE)</f>
        <v>0</v>
      </c>
      <c r="O151" s="62">
        <v>6</v>
      </c>
      <c r="P151" s="62">
        <f>VLOOKUP(O151,'Начисление очков'!$V$4:$W$68,2,FALSE)</f>
        <v>28</v>
      </c>
      <c r="Q151" s="21"/>
      <c r="R151" s="21">
        <f>VLOOKUP(Q151,'Начисление очков'!$B$4:$C$68,2,FALSE)</f>
        <v>0</v>
      </c>
      <c r="S151" s="62"/>
      <c r="T151" s="62">
        <f>VLOOKUP(S151,'Начисление очков'!$G$4:$H$68,2,FALSE)</f>
        <v>0</v>
      </c>
      <c r="U151" s="62"/>
      <c r="V151" s="62">
        <f>VLOOKUP(U151,'Начисление очков'!$L$4:$M$68,2,FALSE)</f>
        <v>0</v>
      </c>
      <c r="W151" s="62">
        <v>5</v>
      </c>
      <c r="X151" s="62">
        <f>VLOOKUP(W151,'Начисление очков'!$V$4:$W$68,2,FALSE)</f>
        <v>33</v>
      </c>
      <c r="Y151" s="21"/>
      <c r="Z151" s="21">
        <f>VLOOKUP(Y151,'Начисление очков'!$G$4:$H$68,2,FALSE)</f>
        <v>0</v>
      </c>
      <c r="AA151" s="21"/>
      <c r="AB151" s="21">
        <f>VLOOKUP(AA151,'Начисление очков'!$G$4:$H$68,2,FALSE)</f>
        <v>0</v>
      </c>
      <c r="AC151" s="21"/>
      <c r="AD151" s="21">
        <f>VLOOKUP(AC151,'Начисление очков'!$Q$4:$R$68,2,FALSE)</f>
        <v>0</v>
      </c>
      <c r="AE151" s="21"/>
      <c r="AF151" s="21">
        <f>VLOOKUP(AE151,'Начисление очков'!$B$4:$C$68,2,FALSE)</f>
        <v>0</v>
      </c>
      <c r="AG151" s="21"/>
      <c r="AH151" s="21">
        <f>VLOOKUP(AG151,'Начисление очков'!$G$4:$H$68,2,FALSE)</f>
        <v>0</v>
      </c>
      <c r="AI151" s="21"/>
      <c r="AJ151" s="21">
        <f>VLOOKUP(AI151,'Начисление очков'!$Q$4:$R$68,2,FALSE)</f>
        <v>0</v>
      </c>
      <c r="AK151" s="21"/>
      <c r="AL151" s="21">
        <f>VLOOKUP(AK151,'Начисление очков'!$L$4:$M$68,2,FALSE)</f>
        <v>0</v>
      </c>
      <c r="AM151" s="21"/>
      <c r="AN151" s="21">
        <f>VLOOKUP(AM151,'Начисление очков'!$L$4:$M$68,2,FALSE)</f>
        <v>0</v>
      </c>
      <c r="AO151" s="21"/>
      <c r="AP151" s="21">
        <f>VLOOKUP(AO151,'Начисление очков'!$G$4:$H$68,2,FALSE)</f>
        <v>0</v>
      </c>
      <c r="AQ151" s="21"/>
      <c r="AR151" s="21">
        <f>VLOOKUP(AQ151,'Начисление очков'!$V$4:$W$68,2,FALSE)</f>
        <v>0</v>
      </c>
      <c r="AS151" s="21"/>
      <c r="AT151" s="21">
        <f>VLOOKUP(AS151,'Начисление очков'!$B$4:$C$68,2,FALSE)</f>
        <v>0</v>
      </c>
      <c r="AU151" s="21"/>
      <c r="AV151" s="21">
        <f>VLOOKUP(AU151,'Начисление очков'!$L$4:$M$68,2,FALSE)</f>
        <v>0</v>
      </c>
      <c r="AW151" s="21"/>
      <c r="AX151" s="21">
        <f>VLOOKUP(AW151,'Начисление очков'!$G$4:$H$68,2,FALSE)</f>
        <v>0</v>
      </c>
      <c r="AY151" s="22">
        <f t="shared" si="19"/>
        <v>50</v>
      </c>
      <c r="AZ151" s="22">
        <v>138</v>
      </c>
      <c r="BA151" s="22">
        <v>61</v>
      </c>
    </row>
    <row r="152" spans="2:53" s="17" customFormat="1" ht="15.95" customHeight="1">
      <c r="B152" s="28">
        <f t="shared" si="20"/>
        <v>144</v>
      </c>
      <c r="C152" s="19" t="s">
        <v>150</v>
      </c>
      <c r="D152" s="27">
        <f t="shared" si="14"/>
        <v>60</v>
      </c>
      <c r="E152" s="25">
        <f t="shared" si="15"/>
        <v>0</v>
      </c>
      <c r="F152" s="26">
        <f t="shared" si="16"/>
        <v>-5</v>
      </c>
      <c r="G152" s="20">
        <f t="shared" si="17"/>
        <v>1</v>
      </c>
      <c r="H152" s="20">
        <f t="shared" si="18"/>
        <v>60</v>
      </c>
      <c r="I152" s="21"/>
      <c r="J152" s="21">
        <f>VLOOKUP(I152,'Начисление очков'!$L$4:$M$68,2,FALSE)</f>
        <v>0</v>
      </c>
      <c r="K152" s="62"/>
      <c r="L152" s="62">
        <f>VLOOKUP(K152,'Начисление очков'!$G$4:$H$68,2,FALSE)</f>
        <v>0</v>
      </c>
      <c r="M152" s="62"/>
      <c r="N152" s="62">
        <f>VLOOKUP(M152,'Начисление очков'!$L$4:$M$68,2,FALSE)</f>
        <v>0</v>
      </c>
      <c r="O152" s="62">
        <v>3</v>
      </c>
      <c r="P152" s="62">
        <f>VLOOKUP(O152,'Начисление очков'!$V$4:$W$68,2,FALSE)</f>
        <v>55</v>
      </c>
      <c r="Q152" s="21"/>
      <c r="R152" s="21">
        <f>VLOOKUP(Q152,'Начисление очков'!$B$4:$C$68,2,FALSE)</f>
        <v>0</v>
      </c>
      <c r="S152" s="62"/>
      <c r="T152" s="62">
        <f>VLOOKUP(S152,'Начисление очков'!$G$4:$H$68,2,FALSE)</f>
        <v>0</v>
      </c>
      <c r="U152" s="62"/>
      <c r="V152" s="62">
        <f>VLOOKUP(U152,'Начисление очков'!$L$4:$M$68,2,FALSE)</f>
        <v>0</v>
      </c>
      <c r="W152" s="62"/>
      <c r="X152" s="62">
        <f>VLOOKUP(W152,'Начисление очков'!$V$4:$W$68,2,FALSE)</f>
        <v>0</v>
      </c>
      <c r="Y152" s="21"/>
      <c r="Z152" s="21">
        <f>VLOOKUP(Y152,'Начисление очков'!$G$4:$H$68,2,FALSE)</f>
        <v>0</v>
      </c>
      <c r="AA152" s="21"/>
      <c r="AB152" s="21">
        <f>VLOOKUP(AA152,'Начисление очков'!$G$4:$H$68,2,FALSE)</f>
        <v>0</v>
      </c>
      <c r="AC152" s="21"/>
      <c r="AD152" s="21">
        <f>VLOOKUP(AC152,'Начисление очков'!$Q$4:$R$68,2,FALSE)</f>
        <v>0</v>
      </c>
      <c r="AE152" s="21"/>
      <c r="AF152" s="21">
        <f>VLOOKUP(AE152,'Начисление очков'!$B$4:$C$68,2,FALSE)</f>
        <v>0</v>
      </c>
      <c r="AG152" s="21"/>
      <c r="AH152" s="21">
        <f>VLOOKUP(AG152,'Начисление очков'!$G$4:$H$68,2,FALSE)</f>
        <v>0</v>
      </c>
      <c r="AI152" s="21"/>
      <c r="AJ152" s="21">
        <f>VLOOKUP(AI152,'Начисление очков'!$Q$4:$R$68,2,FALSE)</f>
        <v>0</v>
      </c>
      <c r="AK152" s="21"/>
      <c r="AL152" s="21">
        <f>VLOOKUP(AK152,'Начисление очков'!$L$4:$M$68,2,FALSE)</f>
        <v>0</v>
      </c>
      <c r="AM152" s="21"/>
      <c r="AN152" s="21">
        <f>VLOOKUP(AM152,'Начисление очков'!$L$4:$M$68,2,FALSE)</f>
        <v>0</v>
      </c>
      <c r="AO152" s="21"/>
      <c r="AP152" s="21">
        <f>VLOOKUP(AO152,'Начисление очков'!$G$4:$H$68,2,FALSE)</f>
        <v>0</v>
      </c>
      <c r="AQ152" s="21"/>
      <c r="AR152" s="21">
        <f>VLOOKUP(AQ152,'Начисление очков'!$V$4:$W$68,2,FALSE)</f>
        <v>0</v>
      </c>
      <c r="AS152" s="21">
        <v>48</v>
      </c>
      <c r="AT152" s="21">
        <f>VLOOKUP(AS152,'Начисление очков'!$B$4:$C$68,2,FALSE)</f>
        <v>5</v>
      </c>
      <c r="AU152" s="21"/>
      <c r="AV152" s="21">
        <f>VLOOKUP(AU152,'Начисление очков'!$L$4:$M$68,2,FALSE)</f>
        <v>0</v>
      </c>
      <c r="AW152" s="21"/>
      <c r="AX152" s="21">
        <f>VLOOKUP(AW152,'Начисление очков'!$G$4:$H$68,2,FALSE)</f>
        <v>0</v>
      </c>
      <c r="AY152" s="22">
        <f t="shared" si="19"/>
        <v>9</v>
      </c>
      <c r="AZ152" s="22">
        <v>139</v>
      </c>
      <c r="BA152" s="22">
        <v>60</v>
      </c>
    </row>
    <row r="153" spans="2:53" s="17" customFormat="1" ht="15.95" customHeight="1">
      <c r="B153" s="28">
        <f t="shared" si="20"/>
        <v>145</v>
      </c>
      <c r="C153" s="19" t="s">
        <v>126</v>
      </c>
      <c r="D153" s="27">
        <f t="shared" si="14"/>
        <v>59</v>
      </c>
      <c r="E153" s="25">
        <f t="shared" si="15"/>
        <v>0</v>
      </c>
      <c r="F153" s="26">
        <f t="shared" si="16"/>
        <v>-5</v>
      </c>
      <c r="G153" s="20">
        <f t="shared" si="17"/>
        <v>2</v>
      </c>
      <c r="H153" s="20">
        <f t="shared" si="18"/>
        <v>29.5</v>
      </c>
      <c r="I153" s="21"/>
      <c r="J153" s="21">
        <f>VLOOKUP(I153,'Начисление очков'!$L$4:$M$68,2,FALSE)</f>
        <v>0</v>
      </c>
      <c r="K153" s="62"/>
      <c r="L153" s="62">
        <f>VLOOKUP(K153,'Начисление очков'!$G$4:$H$68,2,FALSE)</f>
        <v>0</v>
      </c>
      <c r="M153" s="62"/>
      <c r="N153" s="62">
        <f>VLOOKUP(M153,'Начисление очков'!$L$4:$M$68,2,FALSE)</f>
        <v>0</v>
      </c>
      <c r="O153" s="62"/>
      <c r="P153" s="62">
        <f>VLOOKUP(O153,'Начисление очков'!$V$4:$W$68,2,FALSE)</f>
        <v>0</v>
      </c>
      <c r="Q153" s="21"/>
      <c r="R153" s="21">
        <f>VLOOKUP(Q153,'Начисление очков'!$B$4:$C$68,2,FALSE)</f>
        <v>0</v>
      </c>
      <c r="S153" s="62"/>
      <c r="T153" s="62">
        <f>VLOOKUP(S153,'Начисление очков'!$G$4:$H$68,2,FALSE)</f>
        <v>0</v>
      </c>
      <c r="U153" s="62"/>
      <c r="V153" s="62">
        <f>VLOOKUP(U153,'Начисление очков'!$L$4:$M$68,2,FALSE)</f>
        <v>0</v>
      </c>
      <c r="W153" s="62"/>
      <c r="X153" s="62">
        <f>VLOOKUP(W153,'Начисление очков'!$V$4:$W$68,2,FALSE)</f>
        <v>0</v>
      </c>
      <c r="Y153" s="21"/>
      <c r="Z153" s="21">
        <f>VLOOKUP(Y153,'Начисление очков'!$G$4:$H$68,2,FALSE)</f>
        <v>0</v>
      </c>
      <c r="AA153" s="21"/>
      <c r="AB153" s="21">
        <f>VLOOKUP(AA153,'Начисление очков'!$G$4:$H$68,2,FALSE)</f>
        <v>0</v>
      </c>
      <c r="AC153" s="21"/>
      <c r="AD153" s="21">
        <f>VLOOKUP(AC153,'Начисление очков'!$Q$4:$R$68,2,FALSE)</f>
        <v>0</v>
      </c>
      <c r="AE153" s="21"/>
      <c r="AF153" s="21">
        <f>VLOOKUP(AE153,'Начисление очков'!$B$4:$C$68,2,FALSE)</f>
        <v>0</v>
      </c>
      <c r="AG153" s="21"/>
      <c r="AH153" s="21">
        <f>VLOOKUP(AG153,'Начисление очков'!$G$4:$H$68,2,FALSE)</f>
        <v>0</v>
      </c>
      <c r="AI153" s="21">
        <v>10</v>
      </c>
      <c r="AJ153" s="21">
        <f>VLOOKUP(AI153,'Начисление очков'!$Q$4:$R$68,2,FALSE)</f>
        <v>27</v>
      </c>
      <c r="AK153" s="21"/>
      <c r="AL153" s="21">
        <f>VLOOKUP(AK153,'Начисление очков'!$L$4:$M$68,2,FALSE)</f>
        <v>0</v>
      </c>
      <c r="AM153" s="21"/>
      <c r="AN153" s="21">
        <f>VLOOKUP(AM153,'Начисление очков'!$L$4:$M$68,2,FALSE)</f>
        <v>0</v>
      </c>
      <c r="AO153" s="21"/>
      <c r="AP153" s="21">
        <f>VLOOKUP(AO153,'Начисление очков'!$G$4:$H$68,2,FALSE)</f>
        <v>0</v>
      </c>
      <c r="AQ153" s="21"/>
      <c r="AR153" s="21">
        <f>VLOOKUP(AQ153,'Начисление очков'!$V$4:$W$68,2,FALSE)</f>
        <v>0</v>
      </c>
      <c r="AS153" s="21"/>
      <c r="AT153" s="21">
        <f>VLOOKUP(AS153,'Начисление очков'!$B$4:$C$68,2,FALSE)</f>
        <v>0</v>
      </c>
      <c r="AU153" s="21">
        <v>16</v>
      </c>
      <c r="AV153" s="21">
        <f>VLOOKUP(AU153,'Начисление очков'!$L$4:$M$68,2,FALSE)</f>
        <v>32</v>
      </c>
      <c r="AW153" s="21"/>
      <c r="AX153" s="21">
        <f>VLOOKUP(AW153,'Начисление очков'!$G$4:$H$68,2,FALSE)</f>
        <v>0</v>
      </c>
      <c r="AY153" s="22">
        <f t="shared" si="19"/>
        <v>33</v>
      </c>
      <c r="AZ153" s="22">
        <v>140</v>
      </c>
      <c r="BA153" s="22">
        <v>59</v>
      </c>
    </row>
    <row r="154" spans="2:53" s="17" customFormat="1" ht="15.95" customHeight="1">
      <c r="B154" s="28">
        <f t="shared" si="20"/>
        <v>146</v>
      </c>
      <c r="C154" s="19" t="s">
        <v>236</v>
      </c>
      <c r="D154" s="27">
        <f t="shared" si="14"/>
        <v>55</v>
      </c>
      <c r="E154" s="25">
        <f t="shared" si="15"/>
        <v>0</v>
      </c>
      <c r="F154" s="26">
        <f t="shared" si="16"/>
        <v>-5</v>
      </c>
      <c r="G154" s="20">
        <f t="shared" si="17"/>
        <v>1</v>
      </c>
      <c r="H154" s="20">
        <f t="shared" si="18"/>
        <v>55</v>
      </c>
      <c r="I154" s="21"/>
      <c r="J154" s="21">
        <f>VLOOKUP(I154,'Начисление очков'!$L$4:$M$68,2,FALSE)</f>
        <v>0</v>
      </c>
      <c r="K154" s="62"/>
      <c r="L154" s="62">
        <f>VLOOKUP(K154,'Начисление очков'!$G$4:$H$68,2,FALSE)</f>
        <v>0</v>
      </c>
      <c r="M154" s="62"/>
      <c r="N154" s="62">
        <f>VLOOKUP(M154,'Начисление очков'!$L$4:$M$68,2,FALSE)</f>
        <v>0</v>
      </c>
      <c r="O154" s="62"/>
      <c r="P154" s="62">
        <f>VLOOKUP(O154,'Начисление очков'!$V$4:$W$68,2,FALSE)</f>
        <v>0</v>
      </c>
      <c r="Q154" s="21"/>
      <c r="R154" s="21">
        <f>VLOOKUP(Q154,'Начисление очков'!$B$4:$C$68,2,FALSE)</f>
        <v>0</v>
      </c>
      <c r="S154" s="62"/>
      <c r="T154" s="62">
        <f>VLOOKUP(S154,'Начисление очков'!$G$4:$H$68,2,FALSE)</f>
        <v>0</v>
      </c>
      <c r="U154" s="62"/>
      <c r="V154" s="62">
        <f>VLOOKUP(U154,'Начисление очков'!$L$4:$M$68,2,FALSE)</f>
        <v>0</v>
      </c>
      <c r="W154" s="62">
        <v>3</v>
      </c>
      <c r="X154" s="62">
        <f>VLOOKUP(W154,'Начисление очков'!$V$4:$W$68,2,FALSE)</f>
        <v>55</v>
      </c>
      <c r="Y154" s="21"/>
      <c r="Z154" s="21">
        <f>VLOOKUP(Y154,'Начисление очков'!$G$4:$H$68,2,FALSE)</f>
        <v>0</v>
      </c>
      <c r="AA154" s="21"/>
      <c r="AB154" s="21">
        <f>VLOOKUP(AA154,'Начисление очков'!$G$4:$H$68,2,FALSE)</f>
        <v>0</v>
      </c>
      <c r="AC154" s="21"/>
      <c r="AD154" s="21">
        <f>VLOOKUP(AC154,'Начисление очков'!$Q$4:$R$68,2,FALSE)</f>
        <v>0</v>
      </c>
      <c r="AE154" s="21"/>
      <c r="AF154" s="21">
        <f>VLOOKUP(AE154,'Начисление очков'!$B$4:$C$68,2,FALSE)</f>
        <v>0</v>
      </c>
      <c r="AG154" s="21"/>
      <c r="AH154" s="21">
        <f>VLOOKUP(AG154,'Начисление очков'!$G$4:$H$68,2,FALSE)</f>
        <v>0</v>
      </c>
      <c r="AI154" s="21"/>
      <c r="AJ154" s="21">
        <f>VLOOKUP(AI154,'Начисление очков'!$Q$4:$R$68,2,FALSE)</f>
        <v>0</v>
      </c>
      <c r="AK154" s="21"/>
      <c r="AL154" s="21">
        <f>VLOOKUP(AK154,'Начисление очков'!$L$4:$M$68,2,FALSE)</f>
        <v>0</v>
      </c>
      <c r="AM154" s="21"/>
      <c r="AN154" s="21">
        <f>VLOOKUP(AM154,'Начисление очков'!$L$4:$M$68,2,FALSE)</f>
        <v>0</v>
      </c>
      <c r="AO154" s="21"/>
      <c r="AP154" s="21">
        <f>VLOOKUP(AO154,'Начисление очков'!$G$4:$H$68,2,FALSE)</f>
        <v>0</v>
      </c>
      <c r="AQ154" s="21"/>
      <c r="AR154" s="21">
        <f>VLOOKUP(AQ154,'Начисление очков'!$V$4:$W$68,2,FALSE)</f>
        <v>0</v>
      </c>
      <c r="AS154" s="21"/>
      <c r="AT154" s="21">
        <f>VLOOKUP(AS154,'Начисление очков'!$B$4:$C$68,2,FALSE)</f>
        <v>0</v>
      </c>
      <c r="AU154" s="21"/>
      <c r="AV154" s="21">
        <f>VLOOKUP(AU154,'Начисление очков'!$L$4:$M$68,2,FALSE)</f>
        <v>0</v>
      </c>
      <c r="AW154" s="21"/>
      <c r="AX154" s="21">
        <f>VLOOKUP(AW154,'Начисление очков'!$G$4:$H$68,2,FALSE)</f>
        <v>0</v>
      </c>
      <c r="AY154" s="22">
        <f t="shared" si="19"/>
        <v>52</v>
      </c>
      <c r="AZ154" s="22">
        <v>141</v>
      </c>
      <c r="BA154" s="22">
        <v>55</v>
      </c>
    </row>
    <row r="155" spans="2:53" s="17" customFormat="1" ht="15.95" customHeight="1">
      <c r="B155" s="28">
        <f t="shared" si="20"/>
        <v>147</v>
      </c>
      <c r="C155" s="19" t="s">
        <v>237</v>
      </c>
      <c r="D155" s="27">
        <f t="shared" si="14"/>
        <v>55</v>
      </c>
      <c r="E155" s="25">
        <f t="shared" si="15"/>
        <v>0</v>
      </c>
      <c r="F155" s="26">
        <f t="shared" si="16"/>
        <v>-5</v>
      </c>
      <c r="G155" s="20">
        <f t="shared" si="17"/>
        <v>1</v>
      </c>
      <c r="H155" s="20">
        <f t="shared" si="18"/>
        <v>55</v>
      </c>
      <c r="I155" s="21"/>
      <c r="J155" s="21">
        <f>VLOOKUP(I155,'Начисление очков'!$L$4:$M$68,2,FALSE)</f>
        <v>0</v>
      </c>
      <c r="K155" s="62"/>
      <c r="L155" s="62">
        <f>VLOOKUP(K155,'Начисление очков'!$G$4:$H$68,2,FALSE)</f>
        <v>0</v>
      </c>
      <c r="M155" s="62"/>
      <c r="N155" s="62">
        <f>VLOOKUP(M155,'Начисление очков'!$L$4:$M$68,2,FALSE)</f>
        <v>0</v>
      </c>
      <c r="O155" s="62"/>
      <c r="P155" s="62">
        <f>VLOOKUP(O155,'Начисление очков'!$V$4:$W$68,2,FALSE)</f>
        <v>0</v>
      </c>
      <c r="Q155" s="21"/>
      <c r="R155" s="21">
        <f>VLOOKUP(Q155,'Начисление очков'!$B$4:$C$68,2,FALSE)</f>
        <v>0</v>
      </c>
      <c r="S155" s="62"/>
      <c r="T155" s="62">
        <f>VLOOKUP(S155,'Начисление очков'!$G$4:$H$68,2,FALSE)</f>
        <v>0</v>
      </c>
      <c r="U155" s="62"/>
      <c r="V155" s="62">
        <f>VLOOKUP(U155,'Начисление очков'!$L$4:$M$68,2,FALSE)</f>
        <v>0</v>
      </c>
      <c r="W155" s="62">
        <v>3</v>
      </c>
      <c r="X155" s="62">
        <f>VLOOKUP(W155,'Начисление очков'!$V$4:$W$68,2,FALSE)</f>
        <v>55</v>
      </c>
      <c r="Y155" s="21"/>
      <c r="Z155" s="21">
        <f>VLOOKUP(Y155,'Начисление очков'!$G$4:$H$68,2,FALSE)</f>
        <v>0</v>
      </c>
      <c r="AA155" s="21"/>
      <c r="AB155" s="21">
        <f>VLOOKUP(AA155,'Начисление очков'!$G$4:$H$68,2,FALSE)</f>
        <v>0</v>
      </c>
      <c r="AC155" s="21"/>
      <c r="AD155" s="21">
        <f>VLOOKUP(AC155,'Начисление очков'!$Q$4:$R$68,2,FALSE)</f>
        <v>0</v>
      </c>
      <c r="AE155" s="21"/>
      <c r="AF155" s="21">
        <f>VLOOKUP(AE155,'Начисление очков'!$B$4:$C$68,2,FALSE)</f>
        <v>0</v>
      </c>
      <c r="AG155" s="21"/>
      <c r="AH155" s="21">
        <f>VLOOKUP(AG155,'Начисление очков'!$G$4:$H$68,2,FALSE)</f>
        <v>0</v>
      </c>
      <c r="AI155" s="21"/>
      <c r="AJ155" s="21">
        <f>VLOOKUP(AI155,'Начисление очков'!$Q$4:$R$68,2,FALSE)</f>
        <v>0</v>
      </c>
      <c r="AK155" s="21"/>
      <c r="AL155" s="21">
        <f>VLOOKUP(AK155,'Начисление очков'!$L$4:$M$68,2,FALSE)</f>
        <v>0</v>
      </c>
      <c r="AM155" s="21"/>
      <c r="AN155" s="21">
        <f>VLOOKUP(AM155,'Начисление очков'!$L$4:$M$68,2,FALSE)</f>
        <v>0</v>
      </c>
      <c r="AO155" s="21"/>
      <c r="AP155" s="21">
        <f>VLOOKUP(AO155,'Начисление очков'!$G$4:$H$68,2,FALSE)</f>
        <v>0</v>
      </c>
      <c r="AQ155" s="21"/>
      <c r="AR155" s="21">
        <f>VLOOKUP(AQ155,'Начисление очков'!$V$4:$W$68,2,FALSE)</f>
        <v>0</v>
      </c>
      <c r="AS155" s="21"/>
      <c r="AT155" s="21">
        <f>VLOOKUP(AS155,'Начисление очков'!$B$4:$C$68,2,FALSE)</f>
        <v>0</v>
      </c>
      <c r="AU155" s="21"/>
      <c r="AV155" s="21">
        <f>VLOOKUP(AU155,'Начисление очков'!$L$4:$M$68,2,FALSE)</f>
        <v>0</v>
      </c>
      <c r="AW155" s="21"/>
      <c r="AX155" s="21">
        <f>VLOOKUP(AW155,'Начисление очков'!$G$4:$H$68,2,FALSE)</f>
        <v>0</v>
      </c>
      <c r="AY155" s="22">
        <f t="shared" si="19"/>
        <v>52</v>
      </c>
      <c r="AZ155" s="22">
        <v>142</v>
      </c>
      <c r="BA155" s="22">
        <v>55</v>
      </c>
    </row>
    <row r="156" spans="2:53" s="17" customFormat="1" ht="15.95" customHeight="1">
      <c r="B156" s="28">
        <f t="shared" si="20"/>
        <v>148</v>
      </c>
      <c r="C156" s="19" t="s">
        <v>204</v>
      </c>
      <c r="D156" s="27">
        <f t="shared" si="14"/>
        <v>55</v>
      </c>
      <c r="E156" s="25">
        <f t="shared" si="15"/>
        <v>0</v>
      </c>
      <c r="F156" s="26">
        <f t="shared" si="16"/>
        <v>-5</v>
      </c>
      <c r="G156" s="20">
        <f t="shared" si="17"/>
        <v>1</v>
      </c>
      <c r="H156" s="20">
        <f t="shared" si="18"/>
        <v>55</v>
      </c>
      <c r="I156" s="21"/>
      <c r="J156" s="21">
        <f>VLOOKUP(I156,'Начисление очков'!$L$4:$M$68,2,FALSE)</f>
        <v>0</v>
      </c>
      <c r="K156" s="62"/>
      <c r="L156" s="62">
        <f>VLOOKUP(K156,'Начисление очков'!$G$4:$H$68,2,FALSE)</f>
        <v>0</v>
      </c>
      <c r="M156" s="62"/>
      <c r="N156" s="62">
        <f>VLOOKUP(M156,'Начисление очков'!$L$4:$M$68,2,FALSE)</f>
        <v>0</v>
      </c>
      <c r="O156" s="62"/>
      <c r="P156" s="62">
        <f>VLOOKUP(O156,'Начисление очков'!$V$4:$W$68,2,FALSE)</f>
        <v>0</v>
      </c>
      <c r="Q156" s="21"/>
      <c r="R156" s="21">
        <f>VLOOKUP(Q156,'Начисление очков'!$B$4:$C$68,2,FALSE)</f>
        <v>0</v>
      </c>
      <c r="S156" s="62"/>
      <c r="T156" s="62">
        <f>VLOOKUP(S156,'Начисление очков'!$G$4:$H$68,2,FALSE)</f>
        <v>0</v>
      </c>
      <c r="U156" s="62"/>
      <c r="V156" s="62">
        <f>VLOOKUP(U156,'Начисление очков'!$L$4:$M$68,2,FALSE)</f>
        <v>0</v>
      </c>
      <c r="W156" s="62"/>
      <c r="X156" s="62">
        <f>VLOOKUP(W156,'Начисление очков'!$V$4:$W$68,2,FALSE)</f>
        <v>0</v>
      </c>
      <c r="Y156" s="21"/>
      <c r="Z156" s="21">
        <f>VLOOKUP(Y156,'Начисление очков'!$G$4:$H$68,2,FALSE)</f>
        <v>0</v>
      </c>
      <c r="AA156" s="21">
        <v>16</v>
      </c>
      <c r="AB156" s="21">
        <f>VLOOKUP(AA156,'Начисление очков'!$G$4:$H$68,2,FALSE)</f>
        <v>55</v>
      </c>
      <c r="AC156" s="21"/>
      <c r="AD156" s="21">
        <f>VLOOKUP(AC156,'Начисление очков'!$Q$4:$R$68,2,FALSE)</f>
        <v>0</v>
      </c>
      <c r="AE156" s="21"/>
      <c r="AF156" s="21">
        <f>VLOOKUP(AE156,'Начисление очков'!$B$4:$C$68,2,FALSE)</f>
        <v>0</v>
      </c>
      <c r="AG156" s="21"/>
      <c r="AH156" s="21">
        <f>VLOOKUP(AG156,'Начисление очков'!$G$4:$H$68,2,FALSE)</f>
        <v>0</v>
      </c>
      <c r="AI156" s="21"/>
      <c r="AJ156" s="21">
        <f>VLOOKUP(AI156,'Начисление очков'!$Q$4:$R$68,2,FALSE)</f>
        <v>0</v>
      </c>
      <c r="AK156" s="21"/>
      <c r="AL156" s="21">
        <f>VLOOKUP(AK156,'Начисление очков'!$L$4:$M$68,2,FALSE)</f>
        <v>0</v>
      </c>
      <c r="AM156" s="21"/>
      <c r="AN156" s="21">
        <f>VLOOKUP(AM156,'Начисление очков'!$L$4:$M$68,2,FALSE)</f>
        <v>0</v>
      </c>
      <c r="AO156" s="21"/>
      <c r="AP156" s="21">
        <f>VLOOKUP(AO156,'Начисление очков'!$G$4:$H$68,2,FALSE)</f>
        <v>0</v>
      </c>
      <c r="AQ156" s="21"/>
      <c r="AR156" s="21">
        <f>VLOOKUP(AQ156,'Начисление очков'!$V$4:$W$68,2,FALSE)</f>
        <v>0</v>
      </c>
      <c r="AS156" s="21"/>
      <c r="AT156" s="21">
        <f>VLOOKUP(AS156,'Начисление очков'!$B$4:$C$68,2,FALSE)</f>
        <v>0</v>
      </c>
      <c r="AU156" s="21"/>
      <c r="AV156" s="21">
        <f>VLOOKUP(AU156,'Начисление очков'!$L$4:$M$68,2,FALSE)</f>
        <v>0</v>
      </c>
      <c r="AW156" s="21"/>
      <c r="AX156" s="21">
        <f>VLOOKUP(AW156,'Начисление очков'!$G$4:$H$68,2,FALSE)</f>
        <v>0</v>
      </c>
      <c r="AY156" s="22">
        <f t="shared" si="19"/>
        <v>39</v>
      </c>
      <c r="AZ156" s="22">
        <v>143</v>
      </c>
      <c r="BA156" s="22">
        <v>55</v>
      </c>
    </row>
    <row r="157" spans="2:53" s="17" customFormat="1" ht="15.95" customHeight="1">
      <c r="B157" s="28">
        <f t="shared" si="20"/>
        <v>149</v>
      </c>
      <c r="C157" s="19" t="s">
        <v>224</v>
      </c>
      <c r="D157" s="27">
        <f t="shared" si="14"/>
        <v>55</v>
      </c>
      <c r="E157" s="25">
        <f t="shared" si="15"/>
        <v>0</v>
      </c>
      <c r="F157" s="26">
        <f t="shared" si="16"/>
        <v>-5</v>
      </c>
      <c r="G157" s="20">
        <f t="shared" si="17"/>
        <v>1</v>
      </c>
      <c r="H157" s="20">
        <f t="shared" si="18"/>
        <v>55</v>
      </c>
      <c r="I157" s="21"/>
      <c r="J157" s="21">
        <f>VLOOKUP(I157,'Начисление очков'!$L$4:$M$68,2,FALSE)</f>
        <v>0</v>
      </c>
      <c r="K157" s="62"/>
      <c r="L157" s="62">
        <f>VLOOKUP(K157,'Начисление очков'!$G$4:$H$68,2,FALSE)</f>
        <v>0</v>
      </c>
      <c r="M157" s="62"/>
      <c r="N157" s="62">
        <f>VLOOKUP(M157,'Начисление очков'!$L$4:$M$68,2,FALSE)</f>
        <v>0</v>
      </c>
      <c r="O157" s="62"/>
      <c r="P157" s="62">
        <f>VLOOKUP(O157,'Начисление очков'!$V$4:$W$68,2,FALSE)</f>
        <v>0</v>
      </c>
      <c r="Q157" s="21"/>
      <c r="R157" s="21">
        <f>VLOOKUP(Q157,'Начисление очков'!$B$4:$C$68,2,FALSE)</f>
        <v>0</v>
      </c>
      <c r="S157" s="62"/>
      <c r="T157" s="62">
        <f>VLOOKUP(S157,'Начисление очков'!$G$4:$H$68,2,FALSE)</f>
        <v>0</v>
      </c>
      <c r="U157" s="62"/>
      <c r="V157" s="62">
        <f>VLOOKUP(U157,'Начисление очков'!$L$4:$M$68,2,FALSE)</f>
        <v>0</v>
      </c>
      <c r="W157" s="62"/>
      <c r="X157" s="62">
        <f>VLOOKUP(W157,'Начисление очков'!$V$4:$W$68,2,FALSE)</f>
        <v>0</v>
      </c>
      <c r="Y157" s="21"/>
      <c r="Z157" s="21">
        <f>VLOOKUP(Y157,'Начисление очков'!$G$4:$H$68,2,FALSE)</f>
        <v>0</v>
      </c>
      <c r="AA157" s="21"/>
      <c r="AB157" s="21">
        <f>VLOOKUP(AA157,'Начисление очков'!$G$4:$H$68,2,FALSE)</f>
        <v>0</v>
      </c>
      <c r="AC157" s="21"/>
      <c r="AD157" s="21">
        <f>VLOOKUP(AC157,'Начисление очков'!$Q$4:$R$68,2,FALSE)</f>
        <v>0</v>
      </c>
      <c r="AE157" s="21"/>
      <c r="AF157" s="21">
        <f>VLOOKUP(AE157,'Начисление очков'!$B$4:$C$68,2,FALSE)</f>
        <v>0</v>
      </c>
      <c r="AG157" s="21"/>
      <c r="AH157" s="21">
        <f>VLOOKUP(AG157,'Начисление очков'!$G$4:$H$68,2,FALSE)</f>
        <v>0</v>
      </c>
      <c r="AI157" s="21"/>
      <c r="AJ157" s="21">
        <f>VLOOKUP(AI157,'Начисление очков'!$Q$4:$R$68,2,FALSE)</f>
        <v>0</v>
      </c>
      <c r="AK157" s="21"/>
      <c r="AL157" s="21">
        <f>VLOOKUP(AK157,'Начисление очков'!$L$4:$M$68,2,FALSE)</f>
        <v>0</v>
      </c>
      <c r="AM157" s="21"/>
      <c r="AN157" s="21">
        <f>VLOOKUP(AM157,'Начисление очков'!$L$4:$M$68,2,FALSE)</f>
        <v>0</v>
      </c>
      <c r="AO157" s="21"/>
      <c r="AP157" s="21">
        <f>VLOOKUP(AO157,'Начисление очков'!$G$4:$H$68,2,FALSE)</f>
        <v>0</v>
      </c>
      <c r="AQ157" s="21"/>
      <c r="AR157" s="21">
        <f>VLOOKUP(AQ157,'Начисление очков'!$V$4:$W$68,2,FALSE)</f>
        <v>0</v>
      </c>
      <c r="AS157" s="21"/>
      <c r="AT157" s="21">
        <f>VLOOKUP(AS157,'Начисление очков'!$B$4:$C$68,2,FALSE)</f>
        <v>0</v>
      </c>
      <c r="AU157" s="21"/>
      <c r="AV157" s="21">
        <f>VLOOKUP(AU157,'Начисление очков'!$L$4:$M$68,2,FALSE)</f>
        <v>0</v>
      </c>
      <c r="AW157" s="21">
        <v>16</v>
      </c>
      <c r="AX157" s="21">
        <f>VLOOKUP(AW157,'Начисление очков'!$G$4:$H$68,2,FALSE)</f>
        <v>55</v>
      </c>
      <c r="AY157" s="22">
        <f t="shared" si="19"/>
        <v>39</v>
      </c>
      <c r="AZ157" s="22">
        <v>144</v>
      </c>
      <c r="BA157" s="22">
        <v>55</v>
      </c>
    </row>
    <row r="158" spans="2:53" s="17" customFormat="1" ht="15.95" customHeight="1">
      <c r="B158" s="28">
        <f t="shared" si="20"/>
        <v>150</v>
      </c>
      <c r="C158" s="19" t="s">
        <v>220</v>
      </c>
      <c r="D158" s="27">
        <f t="shared" si="14"/>
        <v>55</v>
      </c>
      <c r="E158" s="25">
        <f t="shared" si="15"/>
        <v>0</v>
      </c>
      <c r="F158" s="26">
        <f t="shared" si="16"/>
        <v>-5</v>
      </c>
      <c r="G158" s="20">
        <f t="shared" si="17"/>
        <v>1</v>
      </c>
      <c r="H158" s="20">
        <f t="shared" si="18"/>
        <v>55</v>
      </c>
      <c r="I158" s="21"/>
      <c r="J158" s="21">
        <f>VLOOKUP(I158,'Начисление очков'!$L$4:$M$68,2,FALSE)</f>
        <v>0</v>
      </c>
      <c r="K158" s="62"/>
      <c r="L158" s="62">
        <f>VLOOKUP(K158,'Начисление очков'!$G$4:$H$68,2,FALSE)</f>
        <v>0</v>
      </c>
      <c r="M158" s="62"/>
      <c r="N158" s="62">
        <f>VLOOKUP(M158,'Начисление очков'!$L$4:$M$68,2,FALSE)</f>
        <v>0</v>
      </c>
      <c r="O158" s="62"/>
      <c r="P158" s="62">
        <f>VLOOKUP(O158,'Начисление очков'!$V$4:$W$68,2,FALSE)</f>
        <v>0</v>
      </c>
      <c r="Q158" s="21"/>
      <c r="R158" s="21">
        <f>VLOOKUP(Q158,'Начисление очков'!$B$4:$C$68,2,FALSE)</f>
        <v>0</v>
      </c>
      <c r="S158" s="62"/>
      <c r="T158" s="62">
        <f>VLOOKUP(S158,'Начисление очков'!$G$4:$H$68,2,FALSE)</f>
        <v>0</v>
      </c>
      <c r="U158" s="62"/>
      <c r="V158" s="62">
        <f>VLOOKUP(U158,'Начисление очков'!$L$4:$M$68,2,FALSE)</f>
        <v>0</v>
      </c>
      <c r="W158" s="62"/>
      <c r="X158" s="62">
        <f>VLOOKUP(W158,'Начисление очков'!$V$4:$W$68,2,FALSE)</f>
        <v>0</v>
      </c>
      <c r="Y158" s="21"/>
      <c r="Z158" s="21">
        <f>VLOOKUP(Y158,'Начисление очков'!$G$4:$H$68,2,FALSE)</f>
        <v>0</v>
      </c>
      <c r="AA158" s="21"/>
      <c r="AB158" s="21">
        <f>VLOOKUP(AA158,'Начисление очков'!$G$4:$H$68,2,FALSE)</f>
        <v>0</v>
      </c>
      <c r="AC158" s="21"/>
      <c r="AD158" s="21">
        <f>VLOOKUP(AC158,'Начисление очков'!$Q$4:$R$68,2,FALSE)</f>
        <v>0</v>
      </c>
      <c r="AE158" s="21"/>
      <c r="AF158" s="21">
        <f>VLOOKUP(AE158,'Начисление очков'!$B$4:$C$68,2,FALSE)</f>
        <v>0</v>
      </c>
      <c r="AG158" s="21"/>
      <c r="AH158" s="21">
        <f>VLOOKUP(AG158,'Начисление очков'!$G$4:$H$68,2,FALSE)</f>
        <v>0</v>
      </c>
      <c r="AI158" s="21"/>
      <c r="AJ158" s="21">
        <f>VLOOKUP(AI158,'Начисление очков'!$Q$4:$R$68,2,FALSE)</f>
        <v>0</v>
      </c>
      <c r="AK158" s="21"/>
      <c r="AL158" s="21">
        <f>VLOOKUP(AK158,'Начисление очков'!$L$4:$M$68,2,FALSE)</f>
        <v>0</v>
      </c>
      <c r="AM158" s="21"/>
      <c r="AN158" s="21">
        <f>VLOOKUP(AM158,'Начисление очков'!$L$4:$M$68,2,FALSE)</f>
        <v>0</v>
      </c>
      <c r="AO158" s="21">
        <v>16</v>
      </c>
      <c r="AP158" s="21">
        <f>VLOOKUP(AO158,'Начисление очков'!$G$4:$H$68,2,FALSE)</f>
        <v>55</v>
      </c>
      <c r="AQ158" s="21"/>
      <c r="AR158" s="21">
        <f>VLOOKUP(AQ158,'Начисление очков'!$V$4:$W$68,2,FALSE)</f>
        <v>0</v>
      </c>
      <c r="AS158" s="21"/>
      <c r="AT158" s="21">
        <f>VLOOKUP(AS158,'Начисление очков'!$B$4:$C$68,2,FALSE)</f>
        <v>0</v>
      </c>
      <c r="AU158" s="21"/>
      <c r="AV158" s="21">
        <f>VLOOKUP(AU158,'Начисление очков'!$L$4:$M$68,2,FALSE)</f>
        <v>0</v>
      </c>
      <c r="AW158" s="21"/>
      <c r="AX158" s="21">
        <f>VLOOKUP(AW158,'Начисление очков'!$G$4:$H$68,2,FALSE)</f>
        <v>0</v>
      </c>
      <c r="AY158" s="22">
        <f t="shared" si="19"/>
        <v>39</v>
      </c>
      <c r="AZ158" s="22">
        <v>145</v>
      </c>
      <c r="BA158" s="22">
        <v>55</v>
      </c>
    </row>
    <row r="159" spans="2:53" s="17" customFormat="1" ht="15.95" customHeight="1">
      <c r="B159" s="28">
        <f t="shared" si="20"/>
        <v>151</v>
      </c>
      <c r="C159" s="19" t="s">
        <v>208</v>
      </c>
      <c r="D159" s="27">
        <f t="shared" si="14"/>
        <v>55</v>
      </c>
      <c r="E159" s="25">
        <f t="shared" si="15"/>
        <v>0</v>
      </c>
      <c r="F159" s="26">
        <f t="shared" si="16"/>
        <v>-5</v>
      </c>
      <c r="G159" s="20">
        <f t="shared" si="17"/>
        <v>1</v>
      </c>
      <c r="H159" s="20">
        <f t="shared" si="18"/>
        <v>55</v>
      </c>
      <c r="I159" s="21"/>
      <c r="J159" s="21">
        <f>VLOOKUP(I159,'Начисление очков'!$L$4:$M$68,2,FALSE)</f>
        <v>0</v>
      </c>
      <c r="K159" s="62"/>
      <c r="L159" s="62">
        <f>VLOOKUP(K159,'Начисление очков'!$G$4:$H$68,2,FALSE)</f>
        <v>0</v>
      </c>
      <c r="M159" s="62"/>
      <c r="N159" s="62">
        <f>VLOOKUP(M159,'Начисление очков'!$L$4:$M$68,2,FALSE)</f>
        <v>0</v>
      </c>
      <c r="O159" s="62"/>
      <c r="P159" s="62">
        <f>VLOOKUP(O159,'Начисление очков'!$V$4:$W$68,2,FALSE)</f>
        <v>0</v>
      </c>
      <c r="Q159" s="21"/>
      <c r="R159" s="21">
        <f>VLOOKUP(Q159,'Начисление очков'!$B$4:$C$68,2,FALSE)</f>
        <v>0</v>
      </c>
      <c r="S159" s="62"/>
      <c r="T159" s="62">
        <f>VLOOKUP(S159,'Начисление очков'!$G$4:$H$68,2,FALSE)</f>
        <v>0</v>
      </c>
      <c r="U159" s="62"/>
      <c r="V159" s="62">
        <f>VLOOKUP(U159,'Начисление очков'!$L$4:$M$68,2,FALSE)</f>
        <v>0</v>
      </c>
      <c r="W159" s="62"/>
      <c r="X159" s="62">
        <f>VLOOKUP(W159,'Начисление очков'!$V$4:$W$68,2,FALSE)</f>
        <v>0</v>
      </c>
      <c r="Y159" s="21">
        <v>16</v>
      </c>
      <c r="Z159" s="21">
        <f>VLOOKUP(Y159,'Начисление очков'!$G$4:$H$68,2,FALSE)</f>
        <v>55</v>
      </c>
      <c r="AA159" s="21"/>
      <c r="AB159" s="21">
        <f>VLOOKUP(AA159,'Начисление очков'!$G$4:$H$68,2,FALSE)</f>
        <v>0</v>
      </c>
      <c r="AC159" s="21"/>
      <c r="AD159" s="21">
        <f>VLOOKUP(AC159,'Начисление очков'!$Q$4:$R$68,2,FALSE)</f>
        <v>0</v>
      </c>
      <c r="AE159" s="21"/>
      <c r="AF159" s="21">
        <f>VLOOKUP(AE159,'Начисление очков'!$B$4:$C$68,2,FALSE)</f>
        <v>0</v>
      </c>
      <c r="AG159" s="21"/>
      <c r="AH159" s="21">
        <f>VLOOKUP(AG159,'Начисление очков'!$G$4:$H$68,2,FALSE)</f>
        <v>0</v>
      </c>
      <c r="AI159" s="21"/>
      <c r="AJ159" s="21">
        <f>VLOOKUP(AI159,'Начисление очков'!$Q$4:$R$68,2,FALSE)</f>
        <v>0</v>
      </c>
      <c r="AK159" s="21"/>
      <c r="AL159" s="21">
        <f>VLOOKUP(AK159,'Начисление очков'!$L$4:$M$68,2,FALSE)</f>
        <v>0</v>
      </c>
      <c r="AM159" s="21"/>
      <c r="AN159" s="21">
        <f>VLOOKUP(AM159,'Начисление очков'!$L$4:$M$68,2,FALSE)</f>
        <v>0</v>
      </c>
      <c r="AO159" s="21"/>
      <c r="AP159" s="21">
        <f>VLOOKUP(AO159,'Начисление очков'!$G$4:$H$68,2,FALSE)</f>
        <v>0</v>
      </c>
      <c r="AQ159" s="21"/>
      <c r="AR159" s="21">
        <f>VLOOKUP(AQ159,'Начисление очков'!$V$4:$W$68,2,FALSE)</f>
        <v>0</v>
      </c>
      <c r="AS159" s="21"/>
      <c r="AT159" s="21">
        <f>VLOOKUP(AS159,'Начисление очков'!$B$4:$C$68,2,FALSE)</f>
        <v>0</v>
      </c>
      <c r="AU159" s="21"/>
      <c r="AV159" s="21">
        <f>VLOOKUP(AU159,'Начисление очков'!$L$4:$M$68,2,FALSE)</f>
        <v>0</v>
      </c>
      <c r="AW159" s="21"/>
      <c r="AX159" s="21">
        <f>VLOOKUP(AW159,'Начисление очков'!$G$4:$H$68,2,FALSE)</f>
        <v>0</v>
      </c>
      <c r="AY159" s="22">
        <f t="shared" si="19"/>
        <v>39</v>
      </c>
      <c r="AZ159" s="22">
        <v>146</v>
      </c>
      <c r="BA159" s="22">
        <v>55</v>
      </c>
    </row>
    <row r="160" spans="2:53" s="17" customFormat="1" ht="15.95" customHeight="1">
      <c r="B160" s="28">
        <f t="shared" si="20"/>
        <v>152</v>
      </c>
      <c r="C160" s="19" t="s">
        <v>58</v>
      </c>
      <c r="D160" s="27">
        <f t="shared" si="14"/>
        <v>52</v>
      </c>
      <c r="E160" s="25">
        <f t="shared" si="15"/>
        <v>0</v>
      </c>
      <c r="F160" s="26">
        <f t="shared" si="16"/>
        <v>-5</v>
      </c>
      <c r="G160" s="20">
        <f t="shared" si="17"/>
        <v>2</v>
      </c>
      <c r="H160" s="20">
        <f t="shared" si="18"/>
        <v>26</v>
      </c>
      <c r="I160" s="21"/>
      <c r="J160" s="21">
        <f>VLOOKUP(I160,'Начисление очков'!$L$4:$M$68,2,FALSE)</f>
        <v>0</v>
      </c>
      <c r="K160" s="62"/>
      <c r="L160" s="62">
        <f>VLOOKUP(K160,'Начисление очков'!$G$4:$H$68,2,FALSE)</f>
        <v>0</v>
      </c>
      <c r="M160" s="62"/>
      <c r="N160" s="62">
        <f>VLOOKUP(M160,'Начисление очков'!$L$4:$M$68,2,FALSE)</f>
        <v>0</v>
      </c>
      <c r="O160" s="62"/>
      <c r="P160" s="62">
        <f>VLOOKUP(O160,'Начисление очков'!$V$4:$W$68,2,FALSE)</f>
        <v>0</v>
      </c>
      <c r="Q160" s="21"/>
      <c r="R160" s="21">
        <f>VLOOKUP(Q160,'Начисление очков'!$B$4:$C$68,2,FALSE)</f>
        <v>0</v>
      </c>
      <c r="S160" s="62"/>
      <c r="T160" s="62">
        <f>VLOOKUP(S160,'Начисление очков'!$G$4:$H$68,2,FALSE)</f>
        <v>0</v>
      </c>
      <c r="U160" s="62"/>
      <c r="V160" s="62">
        <f>VLOOKUP(U160,'Начисление очков'!$L$4:$M$68,2,FALSE)</f>
        <v>0</v>
      </c>
      <c r="W160" s="62"/>
      <c r="X160" s="62">
        <f>VLOOKUP(W160,'Начисление очков'!$V$4:$W$68,2,FALSE)</f>
        <v>0</v>
      </c>
      <c r="Y160" s="21"/>
      <c r="Z160" s="21">
        <f>VLOOKUP(Y160,'Начисление очков'!$G$4:$H$68,2,FALSE)</f>
        <v>0</v>
      </c>
      <c r="AA160" s="21"/>
      <c r="AB160" s="21">
        <f>VLOOKUP(AA160,'Начисление очков'!$G$4:$H$68,2,FALSE)</f>
        <v>0</v>
      </c>
      <c r="AC160" s="21"/>
      <c r="AD160" s="21">
        <f>VLOOKUP(AC160,'Начисление очков'!$Q$4:$R$68,2,FALSE)</f>
        <v>0</v>
      </c>
      <c r="AE160" s="21"/>
      <c r="AF160" s="21">
        <f>VLOOKUP(AE160,'Начисление очков'!$B$4:$C$68,2,FALSE)</f>
        <v>0</v>
      </c>
      <c r="AG160" s="21"/>
      <c r="AH160" s="21">
        <f>VLOOKUP(AG160,'Начисление очков'!$G$4:$H$68,2,FALSE)</f>
        <v>0</v>
      </c>
      <c r="AI160" s="21"/>
      <c r="AJ160" s="21">
        <f>VLOOKUP(AI160,'Начисление очков'!$Q$4:$R$68,2,FALSE)</f>
        <v>0</v>
      </c>
      <c r="AK160" s="21"/>
      <c r="AL160" s="21">
        <f>VLOOKUP(AK160,'Начисление очков'!$L$4:$M$68,2,FALSE)</f>
        <v>0</v>
      </c>
      <c r="AM160" s="21"/>
      <c r="AN160" s="21">
        <f>VLOOKUP(AM160,'Начисление очков'!$L$4:$M$68,2,FALSE)</f>
        <v>0</v>
      </c>
      <c r="AO160" s="21"/>
      <c r="AP160" s="21">
        <f>VLOOKUP(AO160,'Начисление очков'!$G$4:$H$68,2,FALSE)</f>
        <v>0</v>
      </c>
      <c r="AQ160" s="21">
        <v>4</v>
      </c>
      <c r="AR160" s="21">
        <f>VLOOKUP(AQ160,'Начисление очков'!$V$4:$W$68,2,FALSE)</f>
        <v>47</v>
      </c>
      <c r="AS160" s="21">
        <v>48</v>
      </c>
      <c r="AT160" s="21">
        <f>VLOOKUP(AS160,'Начисление очков'!$B$4:$C$68,2,FALSE)</f>
        <v>5</v>
      </c>
      <c r="AU160" s="21"/>
      <c r="AV160" s="21">
        <f>VLOOKUP(AU160,'Начисление очков'!$L$4:$M$68,2,FALSE)</f>
        <v>0</v>
      </c>
      <c r="AW160" s="21"/>
      <c r="AX160" s="21">
        <f>VLOOKUP(AW160,'Начисление очков'!$G$4:$H$68,2,FALSE)</f>
        <v>0</v>
      </c>
      <c r="AY160" s="22">
        <f t="shared" si="19"/>
        <v>0</v>
      </c>
      <c r="AZ160" s="22">
        <v>147</v>
      </c>
      <c r="BA160" s="22">
        <v>52</v>
      </c>
    </row>
    <row r="161" spans="2:53" s="17" customFormat="1" ht="15.95" customHeight="1">
      <c r="B161" s="28">
        <f t="shared" si="20"/>
        <v>153</v>
      </c>
      <c r="C161" s="19" t="s">
        <v>112</v>
      </c>
      <c r="D161" s="27">
        <f t="shared" si="14"/>
        <v>48</v>
      </c>
      <c r="E161" s="25">
        <f t="shared" si="15"/>
        <v>0</v>
      </c>
      <c r="F161" s="26">
        <f t="shared" si="16"/>
        <v>-5</v>
      </c>
      <c r="G161" s="20">
        <f t="shared" si="17"/>
        <v>2</v>
      </c>
      <c r="H161" s="20">
        <f t="shared" si="18"/>
        <v>24</v>
      </c>
      <c r="I161" s="21"/>
      <c r="J161" s="21">
        <f>VLOOKUP(I161,'Начисление очков'!$L$4:$M$68,2,FALSE)</f>
        <v>0</v>
      </c>
      <c r="K161" s="62"/>
      <c r="L161" s="62">
        <f>VLOOKUP(K161,'Начисление очков'!$G$4:$H$68,2,FALSE)</f>
        <v>0</v>
      </c>
      <c r="M161" s="62"/>
      <c r="N161" s="62">
        <f>VLOOKUP(M161,'Начисление очков'!$L$4:$M$68,2,FALSE)</f>
        <v>0</v>
      </c>
      <c r="O161" s="62"/>
      <c r="P161" s="62">
        <f>VLOOKUP(O161,'Начисление очков'!$V$4:$W$68,2,FALSE)</f>
        <v>0</v>
      </c>
      <c r="Q161" s="21">
        <v>32</v>
      </c>
      <c r="R161" s="21">
        <f>VLOOKUP(Q161,'Начисление очков'!$B$4:$C$68,2,FALSE)</f>
        <v>30</v>
      </c>
      <c r="S161" s="62"/>
      <c r="T161" s="62">
        <f>VLOOKUP(S161,'Начисление очков'!$G$4:$H$68,2,FALSE)</f>
        <v>0</v>
      </c>
      <c r="U161" s="62"/>
      <c r="V161" s="62">
        <f>VLOOKUP(U161,'Начисление очков'!$L$4:$M$68,2,FALSE)</f>
        <v>0</v>
      </c>
      <c r="W161" s="62"/>
      <c r="X161" s="62">
        <f>VLOOKUP(W161,'Начисление очков'!$V$4:$W$68,2,FALSE)</f>
        <v>0</v>
      </c>
      <c r="Y161" s="21"/>
      <c r="Z161" s="21">
        <f>VLOOKUP(Y161,'Начисление очков'!$G$4:$H$68,2,FALSE)</f>
        <v>0</v>
      </c>
      <c r="AA161" s="21"/>
      <c r="AB161" s="21">
        <f>VLOOKUP(AA161,'Начисление очков'!$G$4:$H$68,2,FALSE)</f>
        <v>0</v>
      </c>
      <c r="AC161" s="21"/>
      <c r="AD161" s="21">
        <f>VLOOKUP(AC161,'Начисление очков'!$Q$4:$R$68,2,FALSE)</f>
        <v>0</v>
      </c>
      <c r="AE161" s="21"/>
      <c r="AF161" s="21">
        <f>VLOOKUP(AE161,'Начисление очков'!$B$4:$C$68,2,FALSE)</f>
        <v>0</v>
      </c>
      <c r="AG161" s="21"/>
      <c r="AH161" s="21">
        <f>VLOOKUP(AG161,'Начисление очков'!$G$4:$H$68,2,FALSE)</f>
        <v>0</v>
      </c>
      <c r="AI161" s="21"/>
      <c r="AJ161" s="21">
        <f>VLOOKUP(AI161,'Начисление очков'!$Q$4:$R$68,2,FALSE)</f>
        <v>0</v>
      </c>
      <c r="AK161" s="21"/>
      <c r="AL161" s="21">
        <f>VLOOKUP(AK161,'Начисление очков'!$L$4:$M$68,2,FALSE)</f>
        <v>0</v>
      </c>
      <c r="AM161" s="21"/>
      <c r="AN161" s="21">
        <f>VLOOKUP(AM161,'Начисление очков'!$L$4:$M$68,2,FALSE)</f>
        <v>0</v>
      </c>
      <c r="AO161" s="21"/>
      <c r="AP161" s="21">
        <f>VLOOKUP(AO161,'Начисление очков'!$G$4:$H$68,2,FALSE)</f>
        <v>0</v>
      </c>
      <c r="AQ161" s="21"/>
      <c r="AR161" s="21">
        <f>VLOOKUP(AQ161,'Начисление очков'!$V$4:$W$68,2,FALSE)</f>
        <v>0</v>
      </c>
      <c r="AS161" s="21"/>
      <c r="AT161" s="21">
        <f>VLOOKUP(AS161,'Начисление очков'!$B$4:$C$68,2,FALSE)</f>
        <v>0</v>
      </c>
      <c r="AU161" s="21"/>
      <c r="AV161" s="21">
        <f>VLOOKUP(AU161,'Начисление очков'!$L$4:$M$68,2,FALSE)</f>
        <v>0</v>
      </c>
      <c r="AW161" s="21">
        <v>32</v>
      </c>
      <c r="AX161" s="21">
        <f>VLOOKUP(AW161,'Начисление очков'!$G$4:$H$68,2,FALSE)</f>
        <v>18</v>
      </c>
      <c r="AY161" s="22">
        <f t="shared" si="19"/>
        <v>-16</v>
      </c>
      <c r="AZ161" s="22">
        <v>148</v>
      </c>
      <c r="BA161" s="22">
        <v>48</v>
      </c>
    </row>
    <row r="162" spans="2:53" s="17" customFormat="1" ht="15.95" customHeight="1">
      <c r="B162" s="28">
        <f t="shared" si="20"/>
        <v>154</v>
      </c>
      <c r="C162" s="19" t="s">
        <v>228</v>
      </c>
      <c r="D162" s="27">
        <f t="shared" si="14"/>
        <v>45</v>
      </c>
      <c r="E162" s="25">
        <f t="shared" si="15"/>
        <v>0</v>
      </c>
      <c r="F162" s="26">
        <f t="shared" si="16"/>
        <v>-5</v>
      </c>
      <c r="G162" s="20">
        <f t="shared" si="17"/>
        <v>1</v>
      </c>
      <c r="H162" s="20">
        <f t="shared" si="18"/>
        <v>45</v>
      </c>
      <c r="I162" s="21"/>
      <c r="J162" s="21">
        <f>VLOOKUP(I162,'Начисление очков'!$L$4:$M$68,2,FALSE)</f>
        <v>0</v>
      </c>
      <c r="K162" s="62"/>
      <c r="L162" s="62">
        <f>VLOOKUP(K162,'Начисление очков'!$G$4:$H$68,2,FALSE)</f>
        <v>0</v>
      </c>
      <c r="M162" s="62"/>
      <c r="N162" s="62">
        <f>VLOOKUP(M162,'Начисление очков'!$L$4:$M$68,2,FALSE)</f>
        <v>0</v>
      </c>
      <c r="O162" s="62"/>
      <c r="P162" s="62">
        <f>VLOOKUP(O162,'Начисление очков'!$V$4:$W$68,2,FALSE)</f>
        <v>0</v>
      </c>
      <c r="Q162" s="21"/>
      <c r="R162" s="21">
        <f>VLOOKUP(Q162,'Начисление очков'!$B$4:$C$68,2,FALSE)</f>
        <v>0</v>
      </c>
      <c r="S162" s="62"/>
      <c r="T162" s="62">
        <f>VLOOKUP(S162,'Начисление очков'!$G$4:$H$68,2,FALSE)</f>
        <v>0</v>
      </c>
      <c r="U162" s="62">
        <v>10</v>
      </c>
      <c r="V162" s="62">
        <f>VLOOKUP(U162,'Начисление очков'!$L$4:$M$68,2,FALSE)</f>
        <v>45</v>
      </c>
      <c r="W162" s="62"/>
      <c r="X162" s="62">
        <f>VLOOKUP(W162,'Начисление очков'!$V$4:$W$68,2,FALSE)</f>
        <v>0</v>
      </c>
      <c r="Y162" s="21"/>
      <c r="Z162" s="21">
        <f>VLOOKUP(Y162,'Начисление очков'!$G$4:$H$68,2,FALSE)</f>
        <v>0</v>
      </c>
      <c r="AA162" s="21"/>
      <c r="AB162" s="21">
        <f>VLOOKUP(AA162,'Начисление очков'!$G$4:$H$68,2,FALSE)</f>
        <v>0</v>
      </c>
      <c r="AC162" s="21"/>
      <c r="AD162" s="21">
        <f>VLOOKUP(AC162,'Начисление очков'!$Q$4:$R$68,2,FALSE)</f>
        <v>0</v>
      </c>
      <c r="AE162" s="21"/>
      <c r="AF162" s="21">
        <f>VLOOKUP(AE162,'Начисление очков'!$B$4:$C$68,2,FALSE)</f>
        <v>0</v>
      </c>
      <c r="AG162" s="21"/>
      <c r="AH162" s="21">
        <f>VLOOKUP(AG162,'Начисление очков'!$G$4:$H$68,2,FALSE)</f>
        <v>0</v>
      </c>
      <c r="AI162" s="21"/>
      <c r="AJ162" s="21">
        <f>VLOOKUP(AI162,'Начисление очков'!$Q$4:$R$68,2,FALSE)</f>
        <v>0</v>
      </c>
      <c r="AK162" s="21"/>
      <c r="AL162" s="21">
        <f>VLOOKUP(AK162,'Начисление очков'!$L$4:$M$68,2,FALSE)</f>
        <v>0</v>
      </c>
      <c r="AM162" s="21"/>
      <c r="AN162" s="21">
        <f>VLOOKUP(AM162,'Начисление очков'!$L$4:$M$68,2,FALSE)</f>
        <v>0</v>
      </c>
      <c r="AO162" s="21"/>
      <c r="AP162" s="21">
        <f>VLOOKUP(AO162,'Начисление очков'!$G$4:$H$68,2,FALSE)</f>
        <v>0</v>
      </c>
      <c r="AQ162" s="21"/>
      <c r="AR162" s="21">
        <f>VLOOKUP(AQ162,'Начисление очков'!$V$4:$W$68,2,FALSE)</f>
        <v>0</v>
      </c>
      <c r="AS162" s="21"/>
      <c r="AT162" s="21">
        <f>VLOOKUP(AS162,'Начисление очков'!$B$4:$C$68,2,FALSE)</f>
        <v>0</v>
      </c>
      <c r="AU162" s="21"/>
      <c r="AV162" s="21">
        <f>VLOOKUP(AU162,'Начисление очков'!$L$4:$M$68,2,FALSE)</f>
        <v>0</v>
      </c>
      <c r="AW162" s="21"/>
      <c r="AX162" s="21">
        <f>VLOOKUP(AW162,'Начисление очков'!$G$4:$H$68,2,FALSE)</f>
        <v>0</v>
      </c>
      <c r="AY162" s="22">
        <f t="shared" si="19"/>
        <v>35</v>
      </c>
      <c r="AZ162" s="22">
        <v>149</v>
      </c>
      <c r="BA162" s="22">
        <v>45</v>
      </c>
    </row>
    <row r="163" spans="2:53" s="17" customFormat="1" ht="15.95" customHeight="1">
      <c r="B163" s="28">
        <f t="shared" si="20"/>
        <v>155</v>
      </c>
      <c r="C163" s="19" t="s">
        <v>253</v>
      </c>
      <c r="D163" s="27">
        <f t="shared" si="14"/>
        <v>45</v>
      </c>
      <c r="E163" s="25">
        <f t="shared" si="15"/>
        <v>0</v>
      </c>
      <c r="F163" s="26">
        <f t="shared" si="16"/>
        <v>-5</v>
      </c>
      <c r="G163" s="20">
        <f t="shared" si="17"/>
        <v>0</v>
      </c>
      <c r="H163" s="20">
        <f t="shared" si="18"/>
        <v>0</v>
      </c>
      <c r="I163" s="21"/>
      <c r="J163" s="21">
        <f>VLOOKUP(I163,'Начисление очков'!$L$4:$M$68,2,FALSE)</f>
        <v>0</v>
      </c>
      <c r="K163" s="62"/>
      <c r="L163" s="62">
        <f>VLOOKUP(K163,'Начисление очков'!$G$4:$H$68,2,FALSE)</f>
        <v>0</v>
      </c>
      <c r="M163" s="62">
        <v>10</v>
      </c>
      <c r="N163" s="62">
        <f>VLOOKUP(M163,'Начисление очков'!$L$4:$M$68,2,FALSE)</f>
        <v>45</v>
      </c>
      <c r="O163" s="62"/>
      <c r="P163" s="62">
        <f>VLOOKUP(O163,'Начисление очков'!$V$4:$W$68,2,FALSE)</f>
        <v>0</v>
      </c>
      <c r="Q163" s="21"/>
      <c r="R163" s="21">
        <f>VLOOKUP(Q163,'Начисление очков'!$B$4:$C$68,2,FALSE)</f>
        <v>0</v>
      </c>
      <c r="S163" s="62"/>
      <c r="T163" s="62">
        <f>VLOOKUP(S163,'Начисление очков'!$G$4:$H$68,2,FALSE)</f>
        <v>0</v>
      </c>
      <c r="U163" s="62"/>
      <c r="V163" s="62">
        <f>VLOOKUP(U163,'Начисление очков'!$L$4:$M$68,2,FALSE)</f>
        <v>0</v>
      </c>
      <c r="W163" s="62"/>
      <c r="X163" s="62">
        <f>VLOOKUP(W163,'Начисление очков'!$V$4:$W$68,2,FALSE)</f>
        <v>0</v>
      </c>
      <c r="Y163" s="21"/>
      <c r="Z163" s="21">
        <f>VLOOKUP(Y163,'Начисление очков'!$G$4:$H$68,2,FALSE)</f>
        <v>0</v>
      </c>
      <c r="AA163" s="21"/>
      <c r="AB163" s="21">
        <f>VLOOKUP(AA163,'Начисление очков'!$G$4:$H$68,2,FALSE)</f>
        <v>0</v>
      </c>
      <c r="AC163" s="21"/>
      <c r="AD163" s="21">
        <f>VLOOKUP(AC163,'Начисление очков'!$Q$4:$R$68,2,FALSE)</f>
        <v>0</v>
      </c>
      <c r="AE163" s="21"/>
      <c r="AF163" s="21">
        <f>VLOOKUP(AE163,'Начисление очков'!$B$4:$C$68,2,FALSE)</f>
        <v>0</v>
      </c>
      <c r="AG163" s="21"/>
      <c r="AH163" s="21">
        <f>VLOOKUP(AG163,'Начисление очков'!$G$4:$H$68,2,FALSE)</f>
        <v>0</v>
      </c>
      <c r="AI163" s="21"/>
      <c r="AJ163" s="21">
        <f>VLOOKUP(AI163,'Начисление очков'!$Q$4:$R$68,2,FALSE)</f>
        <v>0</v>
      </c>
      <c r="AK163" s="21"/>
      <c r="AL163" s="21">
        <f>VLOOKUP(AK163,'Начисление очков'!$L$4:$M$68,2,FALSE)</f>
        <v>0</v>
      </c>
      <c r="AM163" s="21"/>
      <c r="AN163" s="21">
        <f>VLOOKUP(AM163,'Начисление очков'!$L$4:$M$68,2,FALSE)</f>
        <v>0</v>
      </c>
      <c r="AO163" s="21"/>
      <c r="AP163" s="21">
        <f>VLOOKUP(AO163,'Начисление очков'!$G$4:$H$68,2,FALSE)</f>
        <v>0</v>
      </c>
      <c r="AQ163" s="21"/>
      <c r="AR163" s="21">
        <f>VLOOKUP(AQ163,'Начисление очков'!$V$4:$W$68,2,FALSE)</f>
        <v>0</v>
      </c>
      <c r="AS163" s="21"/>
      <c r="AT163" s="21">
        <f>VLOOKUP(AS163,'Начисление очков'!$B$4:$C$68,2,FALSE)</f>
        <v>0</v>
      </c>
      <c r="AU163" s="21"/>
      <c r="AV163" s="21">
        <f>VLOOKUP(AU163,'Начисление очков'!$L$4:$M$68,2,FALSE)</f>
        <v>0</v>
      </c>
      <c r="AW163" s="21"/>
      <c r="AX163" s="21">
        <f>VLOOKUP(AW163,'Начисление очков'!$G$4:$H$68,2,FALSE)</f>
        <v>0</v>
      </c>
      <c r="AY163" s="22">
        <f t="shared" si="19"/>
        <v>35</v>
      </c>
      <c r="AZ163" s="22">
        <v>150</v>
      </c>
      <c r="BA163" s="22">
        <v>45</v>
      </c>
    </row>
    <row r="164" spans="2:53" s="17" customFormat="1" ht="15.95" customHeight="1">
      <c r="B164" s="28">
        <f t="shared" si="20"/>
        <v>156</v>
      </c>
      <c r="C164" s="19" t="s">
        <v>97</v>
      </c>
      <c r="D164" s="27">
        <f t="shared" si="14"/>
        <v>43</v>
      </c>
      <c r="E164" s="25">
        <f t="shared" si="15"/>
        <v>0</v>
      </c>
      <c r="F164" s="26">
        <f t="shared" si="16"/>
        <v>-5</v>
      </c>
      <c r="G164" s="20">
        <f t="shared" si="17"/>
        <v>1</v>
      </c>
      <c r="H164" s="20">
        <f t="shared" si="18"/>
        <v>43</v>
      </c>
      <c r="I164" s="21"/>
      <c r="J164" s="21">
        <f>VLOOKUP(I164,'Начисление очков'!$L$4:$M$68,2,FALSE)</f>
        <v>0</v>
      </c>
      <c r="K164" s="62"/>
      <c r="L164" s="62">
        <f>VLOOKUP(K164,'Начисление очков'!$G$4:$H$68,2,FALSE)</f>
        <v>0</v>
      </c>
      <c r="M164" s="62">
        <v>12</v>
      </c>
      <c r="N164" s="62">
        <f>VLOOKUP(M164,'Начисление очков'!$L$4:$M$68,2,FALSE)</f>
        <v>40</v>
      </c>
      <c r="O164" s="62"/>
      <c r="P164" s="62">
        <f>VLOOKUP(O164,'Начисление очков'!$V$4:$W$68,2,FALSE)</f>
        <v>0</v>
      </c>
      <c r="Q164" s="21"/>
      <c r="R164" s="21">
        <f>VLOOKUP(Q164,'Начисление очков'!$B$4:$C$68,2,FALSE)</f>
        <v>0</v>
      </c>
      <c r="S164" s="62"/>
      <c r="T164" s="62">
        <f>VLOOKUP(S164,'Начисление очков'!$G$4:$H$68,2,FALSE)</f>
        <v>0</v>
      </c>
      <c r="U164" s="62"/>
      <c r="V164" s="62">
        <f>VLOOKUP(U164,'Начисление очков'!$L$4:$M$68,2,FALSE)</f>
        <v>0</v>
      </c>
      <c r="W164" s="62"/>
      <c r="X164" s="62">
        <f>VLOOKUP(W164,'Начисление очков'!$V$4:$W$68,2,FALSE)</f>
        <v>0</v>
      </c>
      <c r="Y164" s="21"/>
      <c r="Z164" s="21">
        <f>VLOOKUP(Y164,'Начисление очков'!$G$4:$H$68,2,FALSE)</f>
        <v>0</v>
      </c>
      <c r="AA164" s="21"/>
      <c r="AB164" s="21">
        <f>VLOOKUP(AA164,'Начисление очков'!$G$4:$H$68,2,FALSE)</f>
        <v>0</v>
      </c>
      <c r="AC164" s="21"/>
      <c r="AD164" s="21">
        <f>VLOOKUP(AC164,'Начисление очков'!$Q$4:$R$68,2,FALSE)</f>
        <v>0</v>
      </c>
      <c r="AE164" s="21"/>
      <c r="AF164" s="21">
        <f>VLOOKUP(AE164,'Начисление очков'!$B$4:$C$68,2,FALSE)</f>
        <v>0</v>
      </c>
      <c r="AG164" s="21"/>
      <c r="AH164" s="21">
        <f>VLOOKUP(AG164,'Начисление очков'!$G$4:$H$68,2,FALSE)</f>
        <v>0</v>
      </c>
      <c r="AI164" s="21"/>
      <c r="AJ164" s="21">
        <f>VLOOKUP(AI164,'Начисление очков'!$Q$4:$R$68,2,FALSE)</f>
        <v>0</v>
      </c>
      <c r="AK164" s="21"/>
      <c r="AL164" s="21">
        <f>VLOOKUP(AK164,'Начисление очков'!$L$4:$M$68,2,FALSE)</f>
        <v>0</v>
      </c>
      <c r="AM164" s="21"/>
      <c r="AN164" s="21">
        <f>VLOOKUP(AM164,'Начисление очков'!$L$4:$M$68,2,FALSE)</f>
        <v>0</v>
      </c>
      <c r="AO164" s="21"/>
      <c r="AP164" s="21">
        <f>VLOOKUP(AO164,'Начисление очков'!$G$4:$H$68,2,FALSE)</f>
        <v>0</v>
      </c>
      <c r="AQ164" s="21"/>
      <c r="AR164" s="21">
        <f>VLOOKUP(AQ164,'Начисление очков'!$V$4:$W$68,2,FALSE)</f>
        <v>0</v>
      </c>
      <c r="AS164" s="21"/>
      <c r="AT164" s="21">
        <f>VLOOKUP(AS164,'Начисление очков'!$B$4:$C$68,2,FALSE)</f>
        <v>0</v>
      </c>
      <c r="AU164" s="21"/>
      <c r="AV164" s="21">
        <f>VLOOKUP(AU164,'Начисление очков'!$L$4:$M$68,2,FALSE)</f>
        <v>0</v>
      </c>
      <c r="AW164" s="21">
        <v>48</v>
      </c>
      <c r="AX164" s="21">
        <f>VLOOKUP(AW164,'Начисление очков'!$G$4:$H$68,2,FALSE)</f>
        <v>3</v>
      </c>
      <c r="AY164" s="22">
        <f t="shared" si="19"/>
        <v>-17</v>
      </c>
      <c r="AZ164" s="22">
        <v>151</v>
      </c>
      <c r="BA164" s="22">
        <v>43</v>
      </c>
    </row>
    <row r="165" spans="2:53" s="17" customFormat="1" ht="15.95" customHeight="1">
      <c r="B165" s="28">
        <f t="shared" si="20"/>
        <v>157</v>
      </c>
      <c r="C165" s="19" t="s">
        <v>229</v>
      </c>
      <c r="D165" s="27">
        <f t="shared" si="14"/>
        <v>40</v>
      </c>
      <c r="E165" s="25">
        <f t="shared" si="15"/>
        <v>0</v>
      </c>
      <c r="F165" s="26">
        <f t="shared" si="16"/>
        <v>-5</v>
      </c>
      <c r="G165" s="20">
        <f t="shared" si="17"/>
        <v>1</v>
      </c>
      <c r="H165" s="20">
        <f t="shared" si="18"/>
        <v>40</v>
      </c>
      <c r="I165" s="21"/>
      <c r="J165" s="21">
        <f>VLOOKUP(I165,'Начисление очков'!$L$4:$M$68,2,FALSE)</f>
        <v>0</v>
      </c>
      <c r="K165" s="62"/>
      <c r="L165" s="62">
        <f>VLOOKUP(K165,'Начисление очков'!$G$4:$H$68,2,FALSE)</f>
        <v>0</v>
      </c>
      <c r="M165" s="62"/>
      <c r="N165" s="62">
        <f>VLOOKUP(M165,'Начисление очков'!$L$4:$M$68,2,FALSE)</f>
        <v>0</v>
      </c>
      <c r="O165" s="62"/>
      <c r="P165" s="62">
        <f>VLOOKUP(O165,'Начисление очков'!$V$4:$W$68,2,FALSE)</f>
        <v>0</v>
      </c>
      <c r="Q165" s="21"/>
      <c r="R165" s="21">
        <f>VLOOKUP(Q165,'Начисление очков'!$B$4:$C$68,2,FALSE)</f>
        <v>0</v>
      </c>
      <c r="S165" s="62"/>
      <c r="T165" s="62">
        <f>VLOOKUP(S165,'Начисление очков'!$G$4:$H$68,2,FALSE)</f>
        <v>0</v>
      </c>
      <c r="U165" s="62">
        <v>12</v>
      </c>
      <c r="V165" s="62">
        <f>VLOOKUP(U165,'Начисление очков'!$L$4:$M$68,2,FALSE)</f>
        <v>40</v>
      </c>
      <c r="W165" s="62"/>
      <c r="X165" s="62">
        <f>VLOOKUP(W165,'Начисление очков'!$V$4:$W$68,2,FALSE)</f>
        <v>0</v>
      </c>
      <c r="Y165" s="21"/>
      <c r="Z165" s="21">
        <f>VLOOKUP(Y165,'Начисление очков'!$G$4:$H$68,2,FALSE)</f>
        <v>0</v>
      </c>
      <c r="AA165" s="21"/>
      <c r="AB165" s="21">
        <f>VLOOKUP(AA165,'Начисление очков'!$G$4:$H$68,2,FALSE)</f>
        <v>0</v>
      </c>
      <c r="AC165" s="21"/>
      <c r="AD165" s="21">
        <f>VLOOKUP(AC165,'Начисление очков'!$Q$4:$R$68,2,FALSE)</f>
        <v>0</v>
      </c>
      <c r="AE165" s="21"/>
      <c r="AF165" s="21">
        <f>VLOOKUP(AE165,'Начисление очков'!$B$4:$C$68,2,FALSE)</f>
        <v>0</v>
      </c>
      <c r="AG165" s="21"/>
      <c r="AH165" s="21">
        <f>VLOOKUP(AG165,'Начисление очков'!$G$4:$H$68,2,FALSE)</f>
        <v>0</v>
      </c>
      <c r="AI165" s="21"/>
      <c r="AJ165" s="21">
        <f>VLOOKUP(AI165,'Начисление очков'!$Q$4:$R$68,2,FALSE)</f>
        <v>0</v>
      </c>
      <c r="AK165" s="21"/>
      <c r="AL165" s="21">
        <f>VLOOKUP(AK165,'Начисление очков'!$L$4:$M$68,2,FALSE)</f>
        <v>0</v>
      </c>
      <c r="AM165" s="21"/>
      <c r="AN165" s="21">
        <f>VLOOKUP(AM165,'Начисление очков'!$L$4:$M$68,2,FALSE)</f>
        <v>0</v>
      </c>
      <c r="AO165" s="21"/>
      <c r="AP165" s="21">
        <f>VLOOKUP(AO165,'Начисление очков'!$G$4:$H$68,2,FALSE)</f>
        <v>0</v>
      </c>
      <c r="AQ165" s="21"/>
      <c r="AR165" s="21">
        <f>VLOOKUP(AQ165,'Начисление очков'!$V$4:$W$68,2,FALSE)</f>
        <v>0</v>
      </c>
      <c r="AS165" s="21"/>
      <c r="AT165" s="21">
        <f>VLOOKUP(AS165,'Начисление очков'!$B$4:$C$68,2,FALSE)</f>
        <v>0</v>
      </c>
      <c r="AU165" s="21"/>
      <c r="AV165" s="21">
        <f>VLOOKUP(AU165,'Начисление очков'!$L$4:$M$68,2,FALSE)</f>
        <v>0</v>
      </c>
      <c r="AW165" s="21"/>
      <c r="AX165" s="21">
        <f>VLOOKUP(AW165,'Начисление очков'!$G$4:$H$68,2,FALSE)</f>
        <v>0</v>
      </c>
      <c r="AY165" s="22">
        <f t="shared" si="19"/>
        <v>28</v>
      </c>
      <c r="AZ165" s="22">
        <v>152</v>
      </c>
      <c r="BA165" s="22">
        <v>40</v>
      </c>
    </row>
    <row r="166" spans="2:53" s="17" customFormat="1" ht="15.95" customHeight="1">
      <c r="B166" s="28">
        <f t="shared" si="20"/>
        <v>158</v>
      </c>
      <c r="C166" s="19" t="s">
        <v>190</v>
      </c>
      <c r="D166" s="27">
        <f t="shared" si="14"/>
        <v>40</v>
      </c>
      <c r="E166" s="25">
        <f t="shared" si="15"/>
        <v>40</v>
      </c>
      <c r="F166" s="26" t="str">
        <f t="shared" si="16"/>
        <v xml:space="preserve"> </v>
      </c>
      <c r="G166" s="20">
        <f t="shared" si="17"/>
        <v>1</v>
      </c>
      <c r="H166" s="20">
        <f t="shared" si="18"/>
        <v>40</v>
      </c>
      <c r="I166" s="21">
        <v>12</v>
      </c>
      <c r="J166" s="21">
        <f>VLOOKUP(I166,'Начисление очков'!$L$4:$M$68,2,FALSE)</f>
        <v>40</v>
      </c>
      <c r="K166" s="62"/>
      <c r="L166" s="62">
        <f>VLOOKUP(K166,'Начисление очков'!$G$4:$H$68,2,FALSE)</f>
        <v>0</v>
      </c>
      <c r="M166" s="62"/>
      <c r="N166" s="62">
        <f>VLOOKUP(M166,'Начисление очков'!$L$4:$M$68,2,FALSE)</f>
        <v>0</v>
      </c>
      <c r="O166" s="62"/>
      <c r="P166" s="62">
        <f>VLOOKUP(O166,'Начисление очков'!$V$4:$W$68,2,FALSE)</f>
        <v>0</v>
      </c>
      <c r="Q166" s="21"/>
      <c r="R166" s="21">
        <f>VLOOKUP(Q166,'Начисление очков'!$B$4:$C$68,2,FALSE)</f>
        <v>0</v>
      </c>
      <c r="S166" s="62"/>
      <c r="T166" s="62">
        <f>VLOOKUP(S166,'Начисление очков'!$G$4:$H$68,2,FALSE)</f>
        <v>0</v>
      </c>
      <c r="U166" s="62"/>
      <c r="V166" s="62">
        <f>VLOOKUP(U166,'Начисление очков'!$L$4:$M$68,2,FALSE)</f>
        <v>0</v>
      </c>
      <c r="W166" s="62"/>
      <c r="X166" s="62">
        <f>VLOOKUP(W166,'Начисление очков'!$V$4:$W$68,2,FALSE)</f>
        <v>0</v>
      </c>
      <c r="Y166" s="21"/>
      <c r="Z166" s="21">
        <f>VLOOKUP(Y166,'Начисление очков'!$G$4:$H$68,2,FALSE)</f>
        <v>0</v>
      </c>
      <c r="AA166" s="21"/>
      <c r="AB166" s="21">
        <f>VLOOKUP(AA166,'Начисление очков'!$G$4:$H$68,2,FALSE)</f>
        <v>0</v>
      </c>
      <c r="AC166" s="21"/>
      <c r="AD166" s="21">
        <f>VLOOKUP(AC166,'Начисление очков'!$Q$4:$R$68,2,FALSE)</f>
        <v>0</v>
      </c>
      <c r="AE166" s="21"/>
      <c r="AF166" s="21">
        <f>VLOOKUP(AE166,'Начисление очков'!$B$4:$C$68,2,FALSE)</f>
        <v>0</v>
      </c>
      <c r="AG166" s="21"/>
      <c r="AH166" s="21">
        <f>VLOOKUP(AG166,'Начисление очков'!$G$4:$H$68,2,FALSE)</f>
        <v>0</v>
      </c>
      <c r="AI166" s="21"/>
      <c r="AJ166" s="21">
        <f>VLOOKUP(AI166,'Начисление очков'!$Q$4:$R$68,2,FALSE)</f>
        <v>0</v>
      </c>
      <c r="AK166" s="21"/>
      <c r="AL166" s="21">
        <f>VLOOKUP(AK166,'Начисление очков'!$L$4:$M$68,2,FALSE)</f>
        <v>0</v>
      </c>
      <c r="AM166" s="21"/>
      <c r="AN166" s="21">
        <f>VLOOKUP(AM166,'Начисление очков'!$L$4:$M$68,2,FALSE)</f>
        <v>0</v>
      </c>
      <c r="AO166" s="21"/>
      <c r="AP166" s="21">
        <f>VLOOKUP(AO166,'Начисление очков'!$G$4:$H$68,2,FALSE)</f>
        <v>0</v>
      </c>
      <c r="AQ166" s="21"/>
      <c r="AR166" s="21">
        <f>VLOOKUP(AQ166,'Начисление очков'!$V$4:$W$68,2,FALSE)</f>
        <v>0</v>
      </c>
      <c r="AS166" s="21"/>
      <c r="AT166" s="21">
        <f>VLOOKUP(AS166,'Начисление очков'!$B$4:$C$68,2,FALSE)</f>
        <v>0</v>
      </c>
      <c r="AU166" s="21"/>
      <c r="AV166" s="21">
        <f>VLOOKUP(AU166,'Начисление очков'!$L$4:$M$68,2,FALSE)</f>
        <v>0</v>
      </c>
      <c r="AW166" s="21"/>
      <c r="AX166" s="21">
        <f>VLOOKUP(AW166,'Начисление очков'!$G$4:$H$68,2,FALSE)</f>
        <v>0</v>
      </c>
      <c r="AY166" s="22">
        <f t="shared" si="19"/>
        <v>28</v>
      </c>
      <c r="AZ166" s="22"/>
      <c r="BA166" s="22">
        <v>0</v>
      </c>
    </row>
    <row r="167" spans="2:53" s="17" customFormat="1" ht="15.95" customHeight="1">
      <c r="B167" s="28">
        <f t="shared" si="20"/>
        <v>159</v>
      </c>
      <c r="C167" s="19" t="s">
        <v>99</v>
      </c>
      <c r="D167" s="27">
        <f t="shared" si="14"/>
        <v>40</v>
      </c>
      <c r="E167" s="25">
        <f t="shared" si="15"/>
        <v>0</v>
      </c>
      <c r="F167" s="26">
        <f t="shared" si="16"/>
        <v>-6</v>
      </c>
      <c r="G167" s="20">
        <f t="shared" si="17"/>
        <v>1</v>
      </c>
      <c r="H167" s="20">
        <f t="shared" si="18"/>
        <v>40</v>
      </c>
      <c r="I167" s="21"/>
      <c r="J167" s="21">
        <f>VLOOKUP(I167,'Начисление очков'!$L$4:$M$68,2,FALSE)</f>
        <v>0</v>
      </c>
      <c r="K167" s="62"/>
      <c r="L167" s="62">
        <f>VLOOKUP(K167,'Начисление очков'!$G$4:$H$68,2,FALSE)</f>
        <v>0</v>
      </c>
      <c r="M167" s="62"/>
      <c r="N167" s="62">
        <f>VLOOKUP(M167,'Начисление очков'!$L$4:$M$68,2,FALSE)</f>
        <v>0</v>
      </c>
      <c r="O167" s="62"/>
      <c r="P167" s="62">
        <f>VLOOKUP(O167,'Начисление очков'!$V$4:$W$68,2,FALSE)</f>
        <v>0</v>
      </c>
      <c r="Q167" s="21"/>
      <c r="R167" s="21">
        <f>VLOOKUP(Q167,'Начисление очков'!$B$4:$C$68,2,FALSE)</f>
        <v>0</v>
      </c>
      <c r="S167" s="62"/>
      <c r="T167" s="62">
        <f>VLOOKUP(S167,'Начисление очков'!$G$4:$H$68,2,FALSE)</f>
        <v>0</v>
      </c>
      <c r="U167" s="62"/>
      <c r="V167" s="62">
        <f>VLOOKUP(U167,'Начисление очков'!$L$4:$M$68,2,FALSE)</f>
        <v>0</v>
      </c>
      <c r="W167" s="62"/>
      <c r="X167" s="62">
        <f>VLOOKUP(W167,'Начисление очков'!$V$4:$W$68,2,FALSE)</f>
        <v>0</v>
      </c>
      <c r="Y167" s="21"/>
      <c r="Z167" s="21">
        <f>VLOOKUP(Y167,'Начисление очков'!$G$4:$H$68,2,FALSE)</f>
        <v>0</v>
      </c>
      <c r="AA167" s="21"/>
      <c r="AB167" s="21">
        <f>VLOOKUP(AA167,'Начисление очков'!$G$4:$H$68,2,FALSE)</f>
        <v>0</v>
      </c>
      <c r="AC167" s="21"/>
      <c r="AD167" s="21">
        <f>VLOOKUP(AC167,'Начисление очков'!$Q$4:$R$68,2,FALSE)</f>
        <v>0</v>
      </c>
      <c r="AE167" s="21"/>
      <c r="AF167" s="21">
        <f>VLOOKUP(AE167,'Начисление очков'!$B$4:$C$68,2,FALSE)</f>
        <v>0</v>
      </c>
      <c r="AG167" s="21"/>
      <c r="AH167" s="21">
        <f>VLOOKUP(AG167,'Начисление очков'!$G$4:$H$68,2,FALSE)</f>
        <v>0</v>
      </c>
      <c r="AI167" s="21"/>
      <c r="AJ167" s="21">
        <f>VLOOKUP(AI167,'Начисление очков'!$Q$4:$R$68,2,FALSE)</f>
        <v>0</v>
      </c>
      <c r="AK167" s="21"/>
      <c r="AL167" s="21">
        <f>VLOOKUP(AK167,'Начисление очков'!$L$4:$M$68,2,FALSE)</f>
        <v>0</v>
      </c>
      <c r="AM167" s="21"/>
      <c r="AN167" s="21">
        <f>VLOOKUP(AM167,'Начисление очков'!$L$4:$M$68,2,FALSE)</f>
        <v>0</v>
      </c>
      <c r="AO167" s="21"/>
      <c r="AP167" s="21">
        <f>VLOOKUP(AO167,'Начисление очков'!$G$4:$H$68,2,FALSE)</f>
        <v>0</v>
      </c>
      <c r="AQ167" s="21"/>
      <c r="AR167" s="21">
        <f>VLOOKUP(AQ167,'Начисление очков'!$V$4:$W$68,2,FALSE)</f>
        <v>0</v>
      </c>
      <c r="AS167" s="21"/>
      <c r="AT167" s="21">
        <f>VLOOKUP(AS167,'Начисление очков'!$B$4:$C$68,2,FALSE)</f>
        <v>0</v>
      </c>
      <c r="AU167" s="21">
        <v>12</v>
      </c>
      <c r="AV167" s="21">
        <f>VLOOKUP(AU167,'Начисление очков'!$L$4:$M$68,2,FALSE)</f>
        <v>40</v>
      </c>
      <c r="AW167" s="21"/>
      <c r="AX167" s="21">
        <f>VLOOKUP(AW167,'Начисление очков'!$G$4:$H$68,2,FALSE)</f>
        <v>0</v>
      </c>
      <c r="AY167" s="22">
        <f t="shared" si="19"/>
        <v>28</v>
      </c>
      <c r="AZ167" s="22">
        <v>153</v>
      </c>
      <c r="BA167" s="22">
        <v>40</v>
      </c>
    </row>
    <row r="168" spans="2:53" s="17" customFormat="1" ht="15.95" customHeight="1">
      <c r="B168" s="28">
        <f t="shared" si="20"/>
        <v>160</v>
      </c>
      <c r="C168" s="19" t="s">
        <v>125</v>
      </c>
      <c r="D168" s="27">
        <f t="shared" si="14"/>
        <v>40</v>
      </c>
      <c r="E168" s="25">
        <f t="shared" si="15"/>
        <v>0</v>
      </c>
      <c r="F168" s="26">
        <f t="shared" si="16"/>
        <v>-6</v>
      </c>
      <c r="G168" s="20">
        <f t="shared" si="17"/>
        <v>1</v>
      </c>
      <c r="H168" s="20">
        <f t="shared" si="18"/>
        <v>40</v>
      </c>
      <c r="I168" s="21"/>
      <c r="J168" s="21">
        <f>VLOOKUP(I168,'Начисление очков'!$L$4:$M$68,2,FALSE)</f>
        <v>0</v>
      </c>
      <c r="K168" s="62"/>
      <c r="L168" s="62">
        <f>VLOOKUP(K168,'Начисление очков'!$G$4:$H$68,2,FALSE)</f>
        <v>0</v>
      </c>
      <c r="M168" s="62"/>
      <c r="N168" s="62">
        <f>VLOOKUP(M168,'Начисление очков'!$L$4:$M$68,2,FALSE)</f>
        <v>0</v>
      </c>
      <c r="O168" s="62"/>
      <c r="P168" s="62">
        <f>VLOOKUP(O168,'Начисление очков'!$V$4:$W$68,2,FALSE)</f>
        <v>0</v>
      </c>
      <c r="Q168" s="21"/>
      <c r="R168" s="21">
        <f>VLOOKUP(Q168,'Начисление очков'!$B$4:$C$68,2,FALSE)</f>
        <v>0</v>
      </c>
      <c r="S168" s="62"/>
      <c r="T168" s="62">
        <f>VLOOKUP(S168,'Начисление очков'!$G$4:$H$68,2,FALSE)</f>
        <v>0</v>
      </c>
      <c r="U168" s="62"/>
      <c r="V168" s="62">
        <f>VLOOKUP(U168,'Начисление очков'!$L$4:$M$68,2,FALSE)</f>
        <v>0</v>
      </c>
      <c r="W168" s="62"/>
      <c r="X168" s="62">
        <f>VLOOKUP(W168,'Начисление очков'!$V$4:$W$68,2,FALSE)</f>
        <v>0</v>
      </c>
      <c r="Y168" s="21"/>
      <c r="Z168" s="21">
        <f>VLOOKUP(Y168,'Начисление очков'!$G$4:$H$68,2,FALSE)</f>
        <v>0</v>
      </c>
      <c r="AA168" s="21"/>
      <c r="AB168" s="21">
        <f>VLOOKUP(AA168,'Начисление очков'!$G$4:$H$68,2,FALSE)</f>
        <v>0</v>
      </c>
      <c r="AC168" s="21"/>
      <c r="AD168" s="21">
        <f>VLOOKUP(AC168,'Начисление очков'!$Q$4:$R$68,2,FALSE)</f>
        <v>0</v>
      </c>
      <c r="AE168" s="21"/>
      <c r="AF168" s="21">
        <f>VLOOKUP(AE168,'Начисление очков'!$B$4:$C$68,2,FALSE)</f>
        <v>0</v>
      </c>
      <c r="AG168" s="21"/>
      <c r="AH168" s="21">
        <f>VLOOKUP(AG168,'Начисление очков'!$G$4:$H$68,2,FALSE)</f>
        <v>0</v>
      </c>
      <c r="AI168" s="21"/>
      <c r="AJ168" s="21">
        <f>VLOOKUP(AI168,'Начисление очков'!$Q$4:$R$68,2,FALSE)</f>
        <v>0</v>
      </c>
      <c r="AK168" s="21"/>
      <c r="AL168" s="21">
        <f>VLOOKUP(AK168,'Начисление очков'!$L$4:$M$68,2,FALSE)</f>
        <v>0</v>
      </c>
      <c r="AM168" s="21"/>
      <c r="AN168" s="21">
        <f>VLOOKUP(AM168,'Начисление очков'!$L$4:$M$68,2,FALSE)</f>
        <v>0</v>
      </c>
      <c r="AO168" s="21"/>
      <c r="AP168" s="21">
        <f>VLOOKUP(AO168,'Начисление очков'!$G$4:$H$68,2,FALSE)</f>
        <v>0</v>
      </c>
      <c r="AQ168" s="21"/>
      <c r="AR168" s="21">
        <f>VLOOKUP(AQ168,'Начисление очков'!$V$4:$W$68,2,FALSE)</f>
        <v>0</v>
      </c>
      <c r="AS168" s="21"/>
      <c r="AT168" s="21">
        <f>VLOOKUP(AS168,'Начисление очков'!$B$4:$C$68,2,FALSE)</f>
        <v>0</v>
      </c>
      <c r="AU168" s="21">
        <v>12</v>
      </c>
      <c r="AV168" s="21">
        <f>VLOOKUP(AU168,'Начисление очков'!$L$4:$M$68,2,FALSE)</f>
        <v>40</v>
      </c>
      <c r="AW168" s="21"/>
      <c r="AX168" s="21">
        <f>VLOOKUP(AW168,'Начисление очков'!$G$4:$H$68,2,FALSE)</f>
        <v>0</v>
      </c>
      <c r="AY168" s="22">
        <f t="shared" si="19"/>
        <v>28</v>
      </c>
      <c r="AZ168" s="22">
        <v>154</v>
      </c>
      <c r="BA168" s="22">
        <v>40</v>
      </c>
    </row>
    <row r="169" spans="2:53" s="17" customFormat="1" ht="15.95" customHeight="1">
      <c r="B169" s="28">
        <f t="shared" si="20"/>
        <v>161</v>
      </c>
      <c r="C169" s="19" t="s">
        <v>262</v>
      </c>
      <c r="D169" s="27">
        <f t="shared" si="14"/>
        <v>40</v>
      </c>
      <c r="E169" s="25">
        <f t="shared" si="15"/>
        <v>40</v>
      </c>
      <c r="F169" s="26" t="str">
        <f t="shared" si="16"/>
        <v xml:space="preserve"> </v>
      </c>
      <c r="G169" s="20">
        <f t="shared" si="17"/>
        <v>1</v>
      </c>
      <c r="H169" s="20">
        <f t="shared" si="18"/>
        <v>40</v>
      </c>
      <c r="I169" s="21">
        <v>12</v>
      </c>
      <c r="J169" s="21">
        <f>VLOOKUP(I169,'Начисление очков'!$L$4:$M$68,2,FALSE)</f>
        <v>40</v>
      </c>
      <c r="K169" s="62"/>
      <c r="L169" s="62">
        <f>VLOOKUP(K169,'Начисление очков'!$G$4:$H$68,2,FALSE)</f>
        <v>0</v>
      </c>
      <c r="M169" s="62"/>
      <c r="N169" s="62">
        <f>VLOOKUP(M169,'Начисление очков'!$L$4:$M$68,2,FALSE)</f>
        <v>0</v>
      </c>
      <c r="O169" s="62"/>
      <c r="P169" s="62">
        <f>VLOOKUP(O169,'Начисление очков'!$V$4:$W$68,2,FALSE)</f>
        <v>0</v>
      </c>
      <c r="Q169" s="21"/>
      <c r="R169" s="21">
        <f>VLOOKUP(Q169,'Начисление очков'!$B$4:$C$68,2,FALSE)</f>
        <v>0</v>
      </c>
      <c r="S169" s="62"/>
      <c r="T169" s="62">
        <f>VLOOKUP(S169,'Начисление очков'!$G$4:$H$68,2,FALSE)</f>
        <v>0</v>
      </c>
      <c r="U169" s="62"/>
      <c r="V169" s="62">
        <f>VLOOKUP(U169,'Начисление очков'!$L$4:$M$68,2,FALSE)</f>
        <v>0</v>
      </c>
      <c r="W169" s="62"/>
      <c r="X169" s="62">
        <f>VLOOKUP(W169,'Начисление очков'!$V$4:$W$68,2,FALSE)</f>
        <v>0</v>
      </c>
      <c r="Y169" s="21"/>
      <c r="Z169" s="21">
        <f>VLOOKUP(Y169,'Начисление очков'!$G$4:$H$68,2,FALSE)</f>
        <v>0</v>
      </c>
      <c r="AA169" s="21"/>
      <c r="AB169" s="21">
        <f>VLOOKUP(AA169,'Начисление очков'!$G$4:$H$68,2,FALSE)</f>
        <v>0</v>
      </c>
      <c r="AC169" s="21"/>
      <c r="AD169" s="21">
        <f>VLOOKUP(AC169,'Начисление очков'!$Q$4:$R$68,2,FALSE)</f>
        <v>0</v>
      </c>
      <c r="AE169" s="21"/>
      <c r="AF169" s="21">
        <f>VLOOKUP(AE169,'Начисление очков'!$B$4:$C$68,2,FALSE)</f>
        <v>0</v>
      </c>
      <c r="AG169" s="21"/>
      <c r="AH169" s="21">
        <f>VLOOKUP(AG169,'Начисление очков'!$G$4:$H$68,2,FALSE)</f>
        <v>0</v>
      </c>
      <c r="AI169" s="21"/>
      <c r="AJ169" s="21">
        <f>VLOOKUP(AI169,'Начисление очков'!$Q$4:$R$68,2,FALSE)</f>
        <v>0</v>
      </c>
      <c r="AK169" s="21"/>
      <c r="AL169" s="21">
        <f>VLOOKUP(AK169,'Начисление очков'!$L$4:$M$68,2,FALSE)</f>
        <v>0</v>
      </c>
      <c r="AM169" s="21"/>
      <c r="AN169" s="21">
        <f>VLOOKUP(AM169,'Начисление очков'!$L$4:$M$68,2,FALSE)</f>
        <v>0</v>
      </c>
      <c r="AO169" s="21"/>
      <c r="AP169" s="21">
        <f>VLOOKUP(AO169,'Начисление очков'!$G$4:$H$68,2,FALSE)</f>
        <v>0</v>
      </c>
      <c r="AQ169" s="21"/>
      <c r="AR169" s="21">
        <f>VLOOKUP(AQ169,'Начисление очков'!$V$4:$W$68,2,FALSE)</f>
        <v>0</v>
      </c>
      <c r="AS169" s="21"/>
      <c r="AT169" s="21">
        <f>VLOOKUP(AS169,'Начисление очков'!$B$4:$C$68,2,FALSE)</f>
        <v>0</v>
      </c>
      <c r="AU169" s="21"/>
      <c r="AV169" s="21">
        <f>VLOOKUP(AU169,'Начисление очков'!$L$4:$M$68,2,FALSE)</f>
        <v>0</v>
      </c>
      <c r="AW169" s="21"/>
      <c r="AX169" s="21">
        <f>VLOOKUP(AW169,'Начисление очков'!$G$4:$H$68,2,FALSE)</f>
        <v>0</v>
      </c>
      <c r="AY169" s="22">
        <f t="shared" si="19"/>
        <v>28</v>
      </c>
      <c r="AZ169" s="22"/>
      <c r="BA169" s="22">
        <v>0</v>
      </c>
    </row>
    <row r="170" spans="2:53" s="17" customFormat="1" ht="15.95" customHeight="1">
      <c r="B170" s="28">
        <f t="shared" si="20"/>
        <v>162</v>
      </c>
      <c r="C170" s="19" t="s">
        <v>206</v>
      </c>
      <c r="D170" s="27">
        <f t="shared" si="14"/>
        <v>38</v>
      </c>
      <c r="E170" s="25">
        <f t="shared" si="15"/>
        <v>0</v>
      </c>
      <c r="F170" s="26">
        <f t="shared" si="16"/>
        <v>-7</v>
      </c>
      <c r="G170" s="20">
        <f t="shared" si="17"/>
        <v>1</v>
      </c>
      <c r="H170" s="20">
        <f t="shared" si="18"/>
        <v>38</v>
      </c>
      <c r="I170" s="21"/>
      <c r="J170" s="21">
        <f>VLOOKUP(I170,'Начисление очков'!$L$4:$M$68,2,FALSE)</f>
        <v>0</v>
      </c>
      <c r="K170" s="62"/>
      <c r="L170" s="62">
        <f>VLOOKUP(K170,'Начисление очков'!$G$4:$H$68,2,FALSE)</f>
        <v>0</v>
      </c>
      <c r="M170" s="62"/>
      <c r="N170" s="62">
        <f>VLOOKUP(M170,'Начисление очков'!$L$4:$M$68,2,FALSE)</f>
        <v>0</v>
      </c>
      <c r="O170" s="62"/>
      <c r="P170" s="62">
        <f>VLOOKUP(O170,'Начисление очков'!$V$4:$W$68,2,FALSE)</f>
        <v>0</v>
      </c>
      <c r="Q170" s="21"/>
      <c r="R170" s="21">
        <f>VLOOKUP(Q170,'Начисление очков'!$B$4:$C$68,2,FALSE)</f>
        <v>0</v>
      </c>
      <c r="S170" s="62"/>
      <c r="T170" s="62">
        <f>VLOOKUP(S170,'Начисление очков'!$G$4:$H$68,2,FALSE)</f>
        <v>0</v>
      </c>
      <c r="U170" s="62"/>
      <c r="V170" s="62">
        <f>VLOOKUP(U170,'Начисление очков'!$L$4:$M$68,2,FALSE)</f>
        <v>0</v>
      </c>
      <c r="W170" s="62"/>
      <c r="X170" s="62">
        <f>VLOOKUP(W170,'Начисление очков'!$V$4:$W$68,2,FALSE)</f>
        <v>0</v>
      </c>
      <c r="Y170" s="21"/>
      <c r="Z170" s="21">
        <f>VLOOKUP(Y170,'Начисление очков'!$G$4:$H$68,2,FALSE)</f>
        <v>0</v>
      </c>
      <c r="AA170" s="21">
        <v>18</v>
      </c>
      <c r="AB170" s="21">
        <f>VLOOKUP(AA170,'Начисление очков'!$G$4:$H$68,2,FALSE)</f>
        <v>38</v>
      </c>
      <c r="AC170" s="21"/>
      <c r="AD170" s="21">
        <f>VLOOKUP(AC170,'Начисление очков'!$Q$4:$R$68,2,FALSE)</f>
        <v>0</v>
      </c>
      <c r="AE170" s="21"/>
      <c r="AF170" s="21">
        <f>VLOOKUP(AE170,'Начисление очков'!$B$4:$C$68,2,FALSE)</f>
        <v>0</v>
      </c>
      <c r="AG170" s="21"/>
      <c r="AH170" s="21">
        <f>VLOOKUP(AG170,'Начисление очков'!$G$4:$H$68,2,FALSE)</f>
        <v>0</v>
      </c>
      <c r="AI170" s="21"/>
      <c r="AJ170" s="21">
        <f>VLOOKUP(AI170,'Начисление очков'!$Q$4:$R$68,2,FALSE)</f>
        <v>0</v>
      </c>
      <c r="AK170" s="21"/>
      <c r="AL170" s="21">
        <f>VLOOKUP(AK170,'Начисление очков'!$L$4:$M$68,2,FALSE)</f>
        <v>0</v>
      </c>
      <c r="AM170" s="21"/>
      <c r="AN170" s="21">
        <f>VLOOKUP(AM170,'Начисление очков'!$L$4:$M$68,2,FALSE)</f>
        <v>0</v>
      </c>
      <c r="AO170" s="21"/>
      <c r="AP170" s="21">
        <f>VLOOKUP(AO170,'Начисление очков'!$G$4:$H$68,2,FALSE)</f>
        <v>0</v>
      </c>
      <c r="AQ170" s="21"/>
      <c r="AR170" s="21">
        <f>VLOOKUP(AQ170,'Начисление очков'!$V$4:$W$68,2,FALSE)</f>
        <v>0</v>
      </c>
      <c r="AS170" s="21"/>
      <c r="AT170" s="21">
        <f>VLOOKUP(AS170,'Начисление очков'!$B$4:$C$68,2,FALSE)</f>
        <v>0</v>
      </c>
      <c r="AU170" s="21"/>
      <c r="AV170" s="21">
        <f>VLOOKUP(AU170,'Начисление очков'!$L$4:$M$68,2,FALSE)</f>
        <v>0</v>
      </c>
      <c r="AW170" s="21"/>
      <c r="AX170" s="21">
        <f>VLOOKUP(AW170,'Начисление очков'!$G$4:$H$68,2,FALSE)</f>
        <v>0</v>
      </c>
      <c r="AY170" s="22">
        <f t="shared" si="19"/>
        <v>20</v>
      </c>
      <c r="AZ170" s="22">
        <v>155</v>
      </c>
      <c r="BA170" s="22">
        <v>38</v>
      </c>
    </row>
    <row r="171" spans="2:53" s="17" customFormat="1" ht="15.95" customHeight="1">
      <c r="B171" s="28">
        <f t="shared" si="20"/>
        <v>163</v>
      </c>
      <c r="C171" s="19" t="s">
        <v>100</v>
      </c>
      <c r="D171" s="27">
        <f t="shared" si="14"/>
        <v>37</v>
      </c>
      <c r="E171" s="25">
        <f t="shared" si="15"/>
        <v>0</v>
      </c>
      <c r="F171" s="26">
        <f t="shared" si="16"/>
        <v>-7</v>
      </c>
      <c r="G171" s="20">
        <f t="shared" si="17"/>
        <v>2</v>
      </c>
      <c r="H171" s="20">
        <f t="shared" si="18"/>
        <v>18.5</v>
      </c>
      <c r="I171" s="21"/>
      <c r="J171" s="21">
        <f>VLOOKUP(I171,'Начисление очков'!$L$4:$M$68,2,FALSE)</f>
        <v>0</v>
      </c>
      <c r="K171" s="62"/>
      <c r="L171" s="62">
        <f>VLOOKUP(K171,'Начисление очков'!$G$4:$H$68,2,FALSE)</f>
        <v>0</v>
      </c>
      <c r="M171" s="62"/>
      <c r="N171" s="62">
        <f>VLOOKUP(M171,'Начисление очков'!$L$4:$M$68,2,FALSE)</f>
        <v>0</v>
      </c>
      <c r="O171" s="62"/>
      <c r="P171" s="62">
        <f>VLOOKUP(O171,'Начисление очков'!$V$4:$W$68,2,FALSE)</f>
        <v>0</v>
      </c>
      <c r="Q171" s="21"/>
      <c r="R171" s="21">
        <f>VLOOKUP(Q171,'Начисление очков'!$B$4:$C$68,2,FALSE)</f>
        <v>0</v>
      </c>
      <c r="S171" s="62"/>
      <c r="T171" s="62">
        <f>VLOOKUP(S171,'Начисление очков'!$G$4:$H$68,2,FALSE)</f>
        <v>0</v>
      </c>
      <c r="U171" s="62"/>
      <c r="V171" s="62">
        <f>VLOOKUP(U171,'Начисление очков'!$L$4:$M$68,2,FALSE)</f>
        <v>0</v>
      </c>
      <c r="W171" s="62"/>
      <c r="X171" s="62">
        <f>VLOOKUP(W171,'Начисление очков'!$V$4:$W$68,2,FALSE)</f>
        <v>0</v>
      </c>
      <c r="Y171" s="21"/>
      <c r="Z171" s="21">
        <f>VLOOKUP(Y171,'Начисление очков'!$G$4:$H$68,2,FALSE)</f>
        <v>0</v>
      </c>
      <c r="AA171" s="21"/>
      <c r="AB171" s="21">
        <f>VLOOKUP(AA171,'Начисление очков'!$G$4:$H$68,2,FALSE)</f>
        <v>0</v>
      </c>
      <c r="AC171" s="21"/>
      <c r="AD171" s="21">
        <f>VLOOKUP(AC171,'Начисление очков'!$Q$4:$R$68,2,FALSE)</f>
        <v>0</v>
      </c>
      <c r="AE171" s="21"/>
      <c r="AF171" s="21">
        <f>VLOOKUP(AE171,'Начисление очков'!$B$4:$C$68,2,FALSE)</f>
        <v>0</v>
      </c>
      <c r="AG171" s="21"/>
      <c r="AH171" s="21">
        <f>VLOOKUP(AG171,'Начисление очков'!$G$4:$H$68,2,FALSE)</f>
        <v>0</v>
      </c>
      <c r="AI171" s="21"/>
      <c r="AJ171" s="21">
        <f>VLOOKUP(AI171,'Начисление очков'!$Q$4:$R$68,2,FALSE)</f>
        <v>0</v>
      </c>
      <c r="AK171" s="21"/>
      <c r="AL171" s="21">
        <f>VLOOKUP(AK171,'Начисление очков'!$L$4:$M$68,2,FALSE)</f>
        <v>0</v>
      </c>
      <c r="AM171" s="21"/>
      <c r="AN171" s="21">
        <f>VLOOKUP(AM171,'Начисление очков'!$L$4:$M$68,2,FALSE)</f>
        <v>0</v>
      </c>
      <c r="AO171" s="21"/>
      <c r="AP171" s="21">
        <f>VLOOKUP(AO171,'Начисление очков'!$G$4:$H$68,2,FALSE)</f>
        <v>0</v>
      </c>
      <c r="AQ171" s="21"/>
      <c r="AR171" s="21">
        <f>VLOOKUP(AQ171,'Начисление очков'!$V$4:$W$68,2,FALSE)</f>
        <v>0</v>
      </c>
      <c r="AS171" s="21">
        <v>40</v>
      </c>
      <c r="AT171" s="21">
        <f>VLOOKUP(AS171,'Начисление очков'!$B$4:$C$68,2,FALSE)</f>
        <v>5</v>
      </c>
      <c r="AU171" s="21">
        <v>16</v>
      </c>
      <c r="AV171" s="21">
        <f>VLOOKUP(AU171,'Начисление очков'!$L$4:$M$68,2,FALSE)</f>
        <v>32</v>
      </c>
      <c r="AW171" s="21"/>
      <c r="AX171" s="21">
        <f>VLOOKUP(AW171,'Начисление очков'!$G$4:$H$68,2,FALSE)</f>
        <v>0</v>
      </c>
      <c r="AY171" s="22">
        <f t="shared" si="19"/>
        <v>-19</v>
      </c>
      <c r="AZ171" s="22">
        <v>156</v>
      </c>
      <c r="BA171" s="22">
        <v>37</v>
      </c>
    </row>
    <row r="172" spans="2:53" s="17" customFormat="1" ht="15.95" customHeight="1">
      <c r="B172" s="28">
        <f t="shared" si="20"/>
        <v>164</v>
      </c>
      <c r="C172" s="19" t="s">
        <v>194</v>
      </c>
      <c r="D172" s="27">
        <f t="shared" si="14"/>
        <v>35</v>
      </c>
      <c r="E172" s="25">
        <f t="shared" si="15"/>
        <v>0</v>
      </c>
      <c r="F172" s="26">
        <f t="shared" si="16"/>
        <v>-7</v>
      </c>
      <c r="G172" s="20">
        <f t="shared" si="17"/>
        <v>1</v>
      </c>
      <c r="H172" s="20">
        <f t="shared" si="18"/>
        <v>35</v>
      </c>
      <c r="I172" s="21"/>
      <c r="J172" s="21">
        <f>VLOOKUP(I172,'Начисление очков'!$L$4:$M$68,2,FALSE)</f>
        <v>0</v>
      </c>
      <c r="K172" s="62"/>
      <c r="L172" s="62">
        <f>VLOOKUP(K172,'Начисление очков'!$G$4:$H$68,2,FALSE)</f>
        <v>0</v>
      </c>
      <c r="M172" s="62"/>
      <c r="N172" s="62">
        <f>VLOOKUP(M172,'Начисление очков'!$L$4:$M$68,2,FALSE)</f>
        <v>0</v>
      </c>
      <c r="O172" s="62"/>
      <c r="P172" s="62">
        <f>VLOOKUP(O172,'Начисление очков'!$V$4:$W$68,2,FALSE)</f>
        <v>0</v>
      </c>
      <c r="Q172" s="21"/>
      <c r="R172" s="21">
        <f>VLOOKUP(Q172,'Начисление очков'!$B$4:$C$68,2,FALSE)</f>
        <v>0</v>
      </c>
      <c r="S172" s="62"/>
      <c r="T172" s="62">
        <f>VLOOKUP(S172,'Начисление очков'!$G$4:$H$68,2,FALSE)</f>
        <v>0</v>
      </c>
      <c r="U172" s="62"/>
      <c r="V172" s="62">
        <f>VLOOKUP(U172,'Начисление очков'!$L$4:$M$68,2,FALSE)</f>
        <v>0</v>
      </c>
      <c r="W172" s="62"/>
      <c r="X172" s="62">
        <f>VLOOKUP(W172,'Начисление очков'!$V$4:$W$68,2,FALSE)</f>
        <v>0</v>
      </c>
      <c r="Y172" s="21"/>
      <c r="Z172" s="21">
        <f>VLOOKUP(Y172,'Начисление очков'!$G$4:$H$68,2,FALSE)</f>
        <v>0</v>
      </c>
      <c r="AA172" s="21"/>
      <c r="AB172" s="21">
        <f>VLOOKUP(AA172,'Начисление очков'!$G$4:$H$68,2,FALSE)</f>
        <v>0</v>
      </c>
      <c r="AC172" s="21"/>
      <c r="AD172" s="21">
        <f>VLOOKUP(AC172,'Начисление очков'!$Q$4:$R$68,2,FALSE)</f>
        <v>0</v>
      </c>
      <c r="AE172" s="21">
        <v>24</v>
      </c>
      <c r="AF172" s="21">
        <f>VLOOKUP(AE172,'Начисление очков'!$B$4:$C$68,2,FALSE)</f>
        <v>35</v>
      </c>
      <c r="AG172" s="21"/>
      <c r="AH172" s="21">
        <f>VLOOKUP(AG172,'Начисление очков'!$G$4:$H$68,2,FALSE)</f>
        <v>0</v>
      </c>
      <c r="AI172" s="21"/>
      <c r="AJ172" s="21">
        <f>VLOOKUP(AI172,'Начисление очков'!$Q$4:$R$68,2,FALSE)</f>
        <v>0</v>
      </c>
      <c r="AK172" s="21"/>
      <c r="AL172" s="21">
        <f>VLOOKUP(AK172,'Начисление очков'!$L$4:$M$68,2,FALSE)</f>
        <v>0</v>
      </c>
      <c r="AM172" s="21"/>
      <c r="AN172" s="21">
        <f>VLOOKUP(AM172,'Начисление очков'!$L$4:$M$68,2,FALSE)</f>
        <v>0</v>
      </c>
      <c r="AO172" s="21"/>
      <c r="AP172" s="21">
        <f>VLOOKUP(AO172,'Начисление очков'!$G$4:$H$68,2,FALSE)</f>
        <v>0</v>
      </c>
      <c r="AQ172" s="21"/>
      <c r="AR172" s="21">
        <f>VLOOKUP(AQ172,'Начисление очков'!$V$4:$W$68,2,FALSE)</f>
        <v>0</v>
      </c>
      <c r="AS172" s="21"/>
      <c r="AT172" s="21">
        <f>VLOOKUP(AS172,'Начисление очков'!$B$4:$C$68,2,FALSE)</f>
        <v>0</v>
      </c>
      <c r="AU172" s="21"/>
      <c r="AV172" s="21">
        <f>VLOOKUP(AU172,'Начисление очков'!$L$4:$M$68,2,FALSE)</f>
        <v>0</v>
      </c>
      <c r="AW172" s="21"/>
      <c r="AX172" s="21">
        <f>VLOOKUP(AW172,'Начисление очков'!$G$4:$H$68,2,FALSE)</f>
        <v>0</v>
      </c>
      <c r="AY172" s="22">
        <f t="shared" si="19"/>
        <v>11</v>
      </c>
      <c r="AZ172" s="22">
        <v>157</v>
      </c>
      <c r="BA172" s="22">
        <v>35</v>
      </c>
    </row>
    <row r="173" spans="2:53" s="17" customFormat="1" ht="15.95" customHeight="1">
      <c r="B173" s="28">
        <f t="shared" si="20"/>
        <v>165</v>
      </c>
      <c r="C173" s="19" t="s">
        <v>193</v>
      </c>
      <c r="D173" s="27">
        <f t="shared" si="14"/>
        <v>35</v>
      </c>
      <c r="E173" s="25">
        <f t="shared" si="15"/>
        <v>0</v>
      </c>
      <c r="F173" s="26">
        <f t="shared" si="16"/>
        <v>-7</v>
      </c>
      <c r="G173" s="20">
        <f t="shared" si="17"/>
        <v>1</v>
      </c>
      <c r="H173" s="20">
        <f t="shared" si="18"/>
        <v>35</v>
      </c>
      <c r="I173" s="21"/>
      <c r="J173" s="21">
        <f>VLOOKUP(I173,'Начисление очков'!$L$4:$M$68,2,FALSE)</f>
        <v>0</v>
      </c>
      <c r="K173" s="62"/>
      <c r="L173" s="62">
        <f>VLOOKUP(K173,'Начисление очков'!$G$4:$H$68,2,FALSE)</f>
        <v>0</v>
      </c>
      <c r="M173" s="62"/>
      <c r="N173" s="62">
        <f>VLOOKUP(M173,'Начисление очков'!$L$4:$M$68,2,FALSE)</f>
        <v>0</v>
      </c>
      <c r="O173" s="62"/>
      <c r="P173" s="62">
        <f>VLOOKUP(O173,'Начисление очков'!$V$4:$W$68,2,FALSE)</f>
        <v>0</v>
      </c>
      <c r="Q173" s="21"/>
      <c r="R173" s="21">
        <f>VLOOKUP(Q173,'Начисление очков'!$B$4:$C$68,2,FALSE)</f>
        <v>0</v>
      </c>
      <c r="S173" s="62"/>
      <c r="T173" s="62">
        <f>VLOOKUP(S173,'Начисление очков'!$G$4:$H$68,2,FALSE)</f>
        <v>0</v>
      </c>
      <c r="U173" s="62"/>
      <c r="V173" s="62">
        <f>VLOOKUP(U173,'Начисление очков'!$L$4:$M$68,2,FALSE)</f>
        <v>0</v>
      </c>
      <c r="W173" s="62"/>
      <c r="X173" s="62">
        <f>VLOOKUP(W173,'Начисление очков'!$V$4:$W$68,2,FALSE)</f>
        <v>0</v>
      </c>
      <c r="Y173" s="21"/>
      <c r="Z173" s="21">
        <f>VLOOKUP(Y173,'Начисление очков'!$G$4:$H$68,2,FALSE)</f>
        <v>0</v>
      </c>
      <c r="AA173" s="21"/>
      <c r="AB173" s="21">
        <f>VLOOKUP(AA173,'Начисление очков'!$G$4:$H$68,2,FALSE)</f>
        <v>0</v>
      </c>
      <c r="AC173" s="21"/>
      <c r="AD173" s="21">
        <f>VLOOKUP(AC173,'Начисление очков'!$Q$4:$R$68,2,FALSE)</f>
        <v>0</v>
      </c>
      <c r="AE173" s="21">
        <v>24</v>
      </c>
      <c r="AF173" s="21">
        <f>VLOOKUP(AE173,'Начисление очков'!$B$4:$C$68,2,FALSE)</f>
        <v>35</v>
      </c>
      <c r="AG173" s="21"/>
      <c r="AH173" s="21">
        <f>VLOOKUP(AG173,'Начисление очков'!$G$4:$H$68,2,FALSE)</f>
        <v>0</v>
      </c>
      <c r="AI173" s="21"/>
      <c r="AJ173" s="21">
        <f>VLOOKUP(AI173,'Начисление очков'!$Q$4:$R$68,2,FALSE)</f>
        <v>0</v>
      </c>
      <c r="AK173" s="21"/>
      <c r="AL173" s="21">
        <f>VLOOKUP(AK173,'Начисление очков'!$L$4:$M$68,2,FALSE)</f>
        <v>0</v>
      </c>
      <c r="AM173" s="21"/>
      <c r="AN173" s="21">
        <f>VLOOKUP(AM173,'Начисление очков'!$L$4:$M$68,2,FALSE)</f>
        <v>0</v>
      </c>
      <c r="AO173" s="21"/>
      <c r="AP173" s="21">
        <f>VLOOKUP(AO173,'Начисление очков'!$G$4:$H$68,2,FALSE)</f>
        <v>0</v>
      </c>
      <c r="AQ173" s="21"/>
      <c r="AR173" s="21">
        <f>VLOOKUP(AQ173,'Начисление очков'!$V$4:$W$68,2,FALSE)</f>
        <v>0</v>
      </c>
      <c r="AS173" s="21"/>
      <c r="AT173" s="21">
        <f>VLOOKUP(AS173,'Начисление очков'!$B$4:$C$68,2,FALSE)</f>
        <v>0</v>
      </c>
      <c r="AU173" s="21"/>
      <c r="AV173" s="21">
        <f>VLOOKUP(AU173,'Начисление очков'!$L$4:$M$68,2,FALSE)</f>
        <v>0</v>
      </c>
      <c r="AW173" s="21"/>
      <c r="AX173" s="21">
        <f>VLOOKUP(AW173,'Начисление очков'!$G$4:$H$68,2,FALSE)</f>
        <v>0</v>
      </c>
      <c r="AY173" s="22">
        <f t="shared" si="19"/>
        <v>11</v>
      </c>
      <c r="AZ173" s="22">
        <v>158</v>
      </c>
      <c r="BA173" s="22">
        <v>35</v>
      </c>
    </row>
    <row r="174" spans="2:53" s="17" customFormat="1" ht="15.95" customHeight="1">
      <c r="B174" s="28">
        <f t="shared" si="20"/>
        <v>166</v>
      </c>
      <c r="C174" s="19" t="s">
        <v>136</v>
      </c>
      <c r="D174" s="27">
        <f t="shared" si="14"/>
        <v>35</v>
      </c>
      <c r="E174" s="25">
        <f t="shared" si="15"/>
        <v>0</v>
      </c>
      <c r="F174" s="26">
        <f t="shared" si="16"/>
        <v>-7</v>
      </c>
      <c r="G174" s="20">
        <f t="shared" si="17"/>
        <v>1</v>
      </c>
      <c r="H174" s="20">
        <f t="shared" si="18"/>
        <v>35</v>
      </c>
      <c r="I174" s="21"/>
      <c r="J174" s="21">
        <f>VLOOKUP(I174,'Начисление очков'!$L$4:$M$68,2,FALSE)</f>
        <v>0</v>
      </c>
      <c r="K174" s="62"/>
      <c r="L174" s="62">
        <f>VLOOKUP(K174,'Начисление очков'!$G$4:$H$68,2,FALSE)</f>
        <v>0</v>
      </c>
      <c r="M174" s="62"/>
      <c r="N174" s="62">
        <f>VLOOKUP(M174,'Начисление очков'!$L$4:$M$68,2,FALSE)</f>
        <v>0</v>
      </c>
      <c r="O174" s="62"/>
      <c r="P174" s="62">
        <f>VLOOKUP(O174,'Начисление очков'!$V$4:$W$68,2,FALSE)</f>
        <v>0</v>
      </c>
      <c r="Q174" s="21"/>
      <c r="R174" s="21">
        <f>VLOOKUP(Q174,'Начисление очков'!$B$4:$C$68,2,FALSE)</f>
        <v>0</v>
      </c>
      <c r="S174" s="62"/>
      <c r="T174" s="62">
        <f>VLOOKUP(S174,'Начисление очков'!$G$4:$H$68,2,FALSE)</f>
        <v>0</v>
      </c>
      <c r="U174" s="62"/>
      <c r="V174" s="62">
        <f>VLOOKUP(U174,'Начисление очков'!$L$4:$M$68,2,FALSE)</f>
        <v>0</v>
      </c>
      <c r="W174" s="62"/>
      <c r="X174" s="62">
        <f>VLOOKUP(W174,'Начисление очков'!$V$4:$W$68,2,FALSE)</f>
        <v>0</v>
      </c>
      <c r="Y174" s="21"/>
      <c r="Z174" s="21">
        <f>VLOOKUP(Y174,'Начисление очков'!$G$4:$H$68,2,FALSE)</f>
        <v>0</v>
      </c>
      <c r="AA174" s="21"/>
      <c r="AB174" s="21">
        <f>VLOOKUP(AA174,'Начисление очков'!$G$4:$H$68,2,FALSE)</f>
        <v>0</v>
      </c>
      <c r="AC174" s="21"/>
      <c r="AD174" s="21">
        <f>VLOOKUP(AC174,'Начисление очков'!$Q$4:$R$68,2,FALSE)</f>
        <v>0</v>
      </c>
      <c r="AE174" s="21"/>
      <c r="AF174" s="21">
        <f>VLOOKUP(AE174,'Начисление очков'!$B$4:$C$68,2,FALSE)</f>
        <v>0</v>
      </c>
      <c r="AG174" s="21"/>
      <c r="AH174" s="21">
        <f>VLOOKUP(AG174,'Начисление очков'!$G$4:$H$68,2,FALSE)</f>
        <v>0</v>
      </c>
      <c r="AI174" s="21"/>
      <c r="AJ174" s="21">
        <f>VLOOKUP(AI174,'Начисление очков'!$Q$4:$R$68,2,FALSE)</f>
        <v>0</v>
      </c>
      <c r="AK174" s="21"/>
      <c r="AL174" s="21">
        <f>VLOOKUP(AK174,'Начисление очков'!$L$4:$M$68,2,FALSE)</f>
        <v>0</v>
      </c>
      <c r="AM174" s="21"/>
      <c r="AN174" s="21">
        <f>VLOOKUP(AM174,'Начисление очков'!$L$4:$M$68,2,FALSE)</f>
        <v>0</v>
      </c>
      <c r="AO174" s="21"/>
      <c r="AP174" s="21">
        <f>VLOOKUP(AO174,'Начисление очков'!$G$4:$H$68,2,FALSE)</f>
        <v>0</v>
      </c>
      <c r="AQ174" s="21"/>
      <c r="AR174" s="21">
        <f>VLOOKUP(AQ174,'Начисление очков'!$V$4:$W$68,2,FALSE)</f>
        <v>0</v>
      </c>
      <c r="AS174" s="21">
        <v>24</v>
      </c>
      <c r="AT174" s="21">
        <f>VLOOKUP(AS174,'Начисление очков'!$B$4:$C$68,2,FALSE)</f>
        <v>35</v>
      </c>
      <c r="AU174" s="21"/>
      <c r="AV174" s="21">
        <f>VLOOKUP(AU174,'Начисление очков'!$L$4:$M$68,2,FALSE)</f>
        <v>0</v>
      </c>
      <c r="AW174" s="21"/>
      <c r="AX174" s="21">
        <f>VLOOKUP(AW174,'Начисление очков'!$G$4:$H$68,2,FALSE)</f>
        <v>0</v>
      </c>
      <c r="AY174" s="22">
        <f t="shared" si="19"/>
        <v>11</v>
      </c>
      <c r="AZ174" s="22">
        <v>159</v>
      </c>
      <c r="BA174" s="22">
        <v>35</v>
      </c>
    </row>
    <row r="175" spans="2:53" s="17" customFormat="1" ht="15.95" customHeight="1">
      <c r="B175" s="28">
        <f t="shared" si="20"/>
        <v>167</v>
      </c>
      <c r="C175" s="19" t="s">
        <v>92</v>
      </c>
      <c r="D175" s="27">
        <f t="shared" si="14"/>
        <v>35</v>
      </c>
      <c r="E175" s="25">
        <f t="shared" si="15"/>
        <v>0</v>
      </c>
      <c r="F175" s="26">
        <f t="shared" si="16"/>
        <v>-7</v>
      </c>
      <c r="G175" s="20">
        <f t="shared" si="17"/>
        <v>1</v>
      </c>
      <c r="H175" s="20">
        <f t="shared" si="18"/>
        <v>35</v>
      </c>
      <c r="I175" s="21"/>
      <c r="J175" s="21">
        <f>VLOOKUP(I175,'Начисление очков'!$L$4:$M$68,2,FALSE)</f>
        <v>0</v>
      </c>
      <c r="K175" s="62"/>
      <c r="L175" s="62">
        <f>VLOOKUP(K175,'Начисление очков'!$G$4:$H$68,2,FALSE)</f>
        <v>0</v>
      </c>
      <c r="M175" s="62"/>
      <c r="N175" s="62">
        <f>VLOOKUP(M175,'Начисление очков'!$L$4:$M$68,2,FALSE)</f>
        <v>0</v>
      </c>
      <c r="O175" s="62"/>
      <c r="P175" s="62">
        <f>VLOOKUP(O175,'Начисление очков'!$V$4:$W$68,2,FALSE)</f>
        <v>0</v>
      </c>
      <c r="Q175" s="21"/>
      <c r="R175" s="21">
        <f>VLOOKUP(Q175,'Начисление очков'!$B$4:$C$68,2,FALSE)</f>
        <v>0</v>
      </c>
      <c r="S175" s="62"/>
      <c r="T175" s="62">
        <f>VLOOKUP(S175,'Начисление очков'!$G$4:$H$68,2,FALSE)</f>
        <v>0</v>
      </c>
      <c r="U175" s="62"/>
      <c r="V175" s="62">
        <f>VLOOKUP(U175,'Начисление очков'!$L$4:$M$68,2,FALSE)</f>
        <v>0</v>
      </c>
      <c r="W175" s="62"/>
      <c r="X175" s="62">
        <f>VLOOKUP(W175,'Начисление очков'!$V$4:$W$68,2,FALSE)</f>
        <v>0</v>
      </c>
      <c r="Y175" s="21"/>
      <c r="Z175" s="21">
        <f>VLOOKUP(Y175,'Начисление очков'!$G$4:$H$68,2,FALSE)</f>
        <v>0</v>
      </c>
      <c r="AA175" s="21"/>
      <c r="AB175" s="21">
        <f>VLOOKUP(AA175,'Начисление очков'!$G$4:$H$68,2,FALSE)</f>
        <v>0</v>
      </c>
      <c r="AC175" s="21"/>
      <c r="AD175" s="21">
        <f>VLOOKUP(AC175,'Начисление очков'!$Q$4:$R$68,2,FALSE)</f>
        <v>0</v>
      </c>
      <c r="AE175" s="21"/>
      <c r="AF175" s="21">
        <f>VLOOKUP(AE175,'Начисление очков'!$B$4:$C$68,2,FALSE)</f>
        <v>0</v>
      </c>
      <c r="AG175" s="21"/>
      <c r="AH175" s="21">
        <f>VLOOKUP(AG175,'Начисление очков'!$G$4:$H$68,2,FALSE)</f>
        <v>0</v>
      </c>
      <c r="AI175" s="21"/>
      <c r="AJ175" s="21">
        <f>VLOOKUP(AI175,'Начисление очков'!$Q$4:$R$68,2,FALSE)</f>
        <v>0</v>
      </c>
      <c r="AK175" s="21"/>
      <c r="AL175" s="21">
        <f>VLOOKUP(AK175,'Начисление очков'!$L$4:$M$68,2,FALSE)</f>
        <v>0</v>
      </c>
      <c r="AM175" s="21"/>
      <c r="AN175" s="21">
        <f>VLOOKUP(AM175,'Начисление очков'!$L$4:$M$68,2,FALSE)</f>
        <v>0</v>
      </c>
      <c r="AO175" s="21"/>
      <c r="AP175" s="21">
        <f>VLOOKUP(AO175,'Начисление очков'!$G$4:$H$68,2,FALSE)</f>
        <v>0</v>
      </c>
      <c r="AQ175" s="21"/>
      <c r="AR175" s="21">
        <f>VLOOKUP(AQ175,'Начисление очков'!$V$4:$W$68,2,FALSE)</f>
        <v>0</v>
      </c>
      <c r="AS175" s="21">
        <v>24</v>
      </c>
      <c r="AT175" s="21">
        <f>VLOOKUP(AS175,'Начисление очков'!$B$4:$C$68,2,FALSE)</f>
        <v>35</v>
      </c>
      <c r="AU175" s="21"/>
      <c r="AV175" s="21">
        <f>VLOOKUP(AU175,'Начисление очков'!$L$4:$M$68,2,FALSE)</f>
        <v>0</v>
      </c>
      <c r="AW175" s="21"/>
      <c r="AX175" s="21">
        <f>VLOOKUP(AW175,'Начисление очков'!$G$4:$H$68,2,FALSE)</f>
        <v>0</v>
      </c>
      <c r="AY175" s="22">
        <f t="shared" si="19"/>
        <v>11</v>
      </c>
      <c r="AZ175" s="22">
        <v>160</v>
      </c>
      <c r="BA175" s="22">
        <v>35</v>
      </c>
    </row>
    <row r="176" spans="2:53" s="17" customFormat="1" ht="15.95" customHeight="1">
      <c r="B176" s="28">
        <f t="shared" si="20"/>
        <v>168</v>
      </c>
      <c r="C176" s="19" t="s">
        <v>239</v>
      </c>
      <c r="D176" s="27">
        <f t="shared" si="14"/>
        <v>33</v>
      </c>
      <c r="E176" s="25">
        <f t="shared" si="15"/>
        <v>0</v>
      </c>
      <c r="F176" s="26">
        <f t="shared" si="16"/>
        <v>-7</v>
      </c>
      <c r="G176" s="20">
        <f t="shared" si="17"/>
        <v>1</v>
      </c>
      <c r="H176" s="20">
        <f t="shared" si="18"/>
        <v>33</v>
      </c>
      <c r="I176" s="21"/>
      <c r="J176" s="21">
        <f>VLOOKUP(I176,'Начисление очков'!$L$4:$M$68,2,FALSE)</f>
        <v>0</v>
      </c>
      <c r="K176" s="62"/>
      <c r="L176" s="62">
        <f>VLOOKUP(K176,'Начисление очков'!$G$4:$H$68,2,FALSE)</f>
        <v>0</v>
      </c>
      <c r="M176" s="62"/>
      <c r="N176" s="62">
        <f>VLOOKUP(M176,'Начисление очков'!$L$4:$M$68,2,FALSE)</f>
        <v>0</v>
      </c>
      <c r="O176" s="62"/>
      <c r="P176" s="62">
        <f>VLOOKUP(O176,'Начисление очков'!$V$4:$W$68,2,FALSE)</f>
        <v>0</v>
      </c>
      <c r="Q176" s="21"/>
      <c r="R176" s="21">
        <f>VLOOKUP(Q176,'Начисление очков'!$B$4:$C$68,2,FALSE)</f>
        <v>0</v>
      </c>
      <c r="S176" s="62"/>
      <c r="T176" s="62">
        <f>VLOOKUP(S176,'Начисление очков'!$G$4:$H$68,2,FALSE)</f>
        <v>0</v>
      </c>
      <c r="U176" s="62"/>
      <c r="V176" s="62">
        <f>VLOOKUP(U176,'Начисление очков'!$L$4:$M$68,2,FALSE)</f>
        <v>0</v>
      </c>
      <c r="W176" s="62">
        <v>5</v>
      </c>
      <c r="X176" s="62">
        <f>VLOOKUP(W176,'Начисление очков'!$V$4:$W$68,2,FALSE)</f>
        <v>33</v>
      </c>
      <c r="Y176" s="21"/>
      <c r="Z176" s="21">
        <f>VLOOKUP(Y176,'Начисление очков'!$G$4:$H$68,2,FALSE)</f>
        <v>0</v>
      </c>
      <c r="AA176" s="21"/>
      <c r="AB176" s="21">
        <f>VLOOKUP(AA176,'Начисление очков'!$G$4:$H$68,2,FALSE)</f>
        <v>0</v>
      </c>
      <c r="AC176" s="21"/>
      <c r="AD176" s="21">
        <f>VLOOKUP(AC176,'Начисление очков'!$Q$4:$R$68,2,FALSE)</f>
        <v>0</v>
      </c>
      <c r="AE176" s="21"/>
      <c r="AF176" s="21">
        <f>VLOOKUP(AE176,'Начисление очков'!$B$4:$C$68,2,FALSE)</f>
        <v>0</v>
      </c>
      <c r="AG176" s="21"/>
      <c r="AH176" s="21">
        <f>VLOOKUP(AG176,'Начисление очков'!$G$4:$H$68,2,FALSE)</f>
        <v>0</v>
      </c>
      <c r="AI176" s="21"/>
      <c r="AJ176" s="21">
        <f>VLOOKUP(AI176,'Начисление очков'!$Q$4:$R$68,2,FALSE)</f>
        <v>0</v>
      </c>
      <c r="AK176" s="21"/>
      <c r="AL176" s="21">
        <f>VLOOKUP(AK176,'Начисление очков'!$L$4:$M$68,2,FALSE)</f>
        <v>0</v>
      </c>
      <c r="AM176" s="21"/>
      <c r="AN176" s="21">
        <f>VLOOKUP(AM176,'Начисление очков'!$L$4:$M$68,2,FALSE)</f>
        <v>0</v>
      </c>
      <c r="AO176" s="21"/>
      <c r="AP176" s="21">
        <f>VLOOKUP(AO176,'Начисление очков'!$G$4:$H$68,2,FALSE)</f>
        <v>0</v>
      </c>
      <c r="AQ176" s="21"/>
      <c r="AR176" s="21">
        <f>VLOOKUP(AQ176,'Начисление очков'!$V$4:$W$68,2,FALSE)</f>
        <v>0</v>
      </c>
      <c r="AS176" s="21"/>
      <c r="AT176" s="21">
        <f>VLOOKUP(AS176,'Начисление очков'!$B$4:$C$68,2,FALSE)</f>
        <v>0</v>
      </c>
      <c r="AU176" s="21"/>
      <c r="AV176" s="21">
        <f>VLOOKUP(AU176,'Начисление очков'!$L$4:$M$68,2,FALSE)</f>
        <v>0</v>
      </c>
      <c r="AW176" s="21"/>
      <c r="AX176" s="21">
        <f>VLOOKUP(AW176,'Начисление очков'!$G$4:$H$68,2,FALSE)</f>
        <v>0</v>
      </c>
      <c r="AY176" s="22">
        <f t="shared" si="19"/>
        <v>28</v>
      </c>
      <c r="AZ176" s="22">
        <v>161</v>
      </c>
      <c r="BA176" s="22">
        <v>33</v>
      </c>
    </row>
    <row r="177" spans="2:53" s="17" customFormat="1" ht="15.95" customHeight="1">
      <c r="B177" s="28">
        <f t="shared" si="20"/>
        <v>169</v>
      </c>
      <c r="C177" s="19" t="s">
        <v>255</v>
      </c>
      <c r="D177" s="27">
        <f t="shared" si="14"/>
        <v>33</v>
      </c>
      <c r="E177" s="25">
        <f t="shared" si="15"/>
        <v>0</v>
      </c>
      <c r="F177" s="26">
        <f t="shared" si="16"/>
        <v>-7</v>
      </c>
      <c r="G177" s="20">
        <f t="shared" si="17"/>
        <v>0</v>
      </c>
      <c r="H177" s="20">
        <f t="shared" si="18"/>
        <v>0</v>
      </c>
      <c r="I177" s="21"/>
      <c r="J177" s="21">
        <f>VLOOKUP(I177,'Начисление очков'!$L$4:$M$68,2,FALSE)</f>
        <v>0</v>
      </c>
      <c r="K177" s="62"/>
      <c r="L177" s="62">
        <f>VLOOKUP(K177,'Начисление очков'!$G$4:$H$68,2,FALSE)</f>
        <v>0</v>
      </c>
      <c r="M177" s="62"/>
      <c r="N177" s="62">
        <f>VLOOKUP(M177,'Начисление очков'!$L$4:$M$68,2,FALSE)</f>
        <v>0</v>
      </c>
      <c r="O177" s="62">
        <v>5</v>
      </c>
      <c r="P177" s="62">
        <f>VLOOKUP(O177,'Начисление очков'!$V$4:$W$68,2,FALSE)</f>
        <v>33</v>
      </c>
      <c r="Q177" s="21"/>
      <c r="R177" s="21">
        <f>VLOOKUP(Q177,'Начисление очков'!$B$4:$C$68,2,FALSE)</f>
        <v>0</v>
      </c>
      <c r="S177" s="62"/>
      <c r="T177" s="62">
        <f>VLOOKUP(S177,'Начисление очков'!$G$4:$H$68,2,FALSE)</f>
        <v>0</v>
      </c>
      <c r="U177" s="62"/>
      <c r="V177" s="62">
        <f>VLOOKUP(U177,'Начисление очков'!$L$4:$M$68,2,FALSE)</f>
        <v>0</v>
      </c>
      <c r="W177" s="62"/>
      <c r="X177" s="62">
        <f>VLOOKUP(W177,'Начисление очков'!$V$4:$W$68,2,FALSE)</f>
        <v>0</v>
      </c>
      <c r="Y177" s="21"/>
      <c r="Z177" s="21">
        <f>VLOOKUP(Y177,'Начисление очков'!$G$4:$H$68,2,FALSE)</f>
        <v>0</v>
      </c>
      <c r="AA177" s="21"/>
      <c r="AB177" s="21">
        <f>VLOOKUP(AA177,'Начисление очков'!$G$4:$H$68,2,FALSE)</f>
        <v>0</v>
      </c>
      <c r="AC177" s="21"/>
      <c r="AD177" s="21">
        <f>VLOOKUP(AC177,'Начисление очков'!$Q$4:$R$68,2,FALSE)</f>
        <v>0</v>
      </c>
      <c r="AE177" s="21"/>
      <c r="AF177" s="21">
        <f>VLOOKUP(AE177,'Начисление очков'!$B$4:$C$68,2,FALSE)</f>
        <v>0</v>
      </c>
      <c r="AG177" s="21"/>
      <c r="AH177" s="21">
        <f>VLOOKUP(AG177,'Начисление очков'!$G$4:$H$68,2,FALSE)</f>
        <v>0</v>
      </c>
      <c r="AI177" s="21"/>
      <c r="AJ177" s="21">
        <f>VLOOKUP(AI177,'Начисление очков'!$Q$4:$R$68,2,FALSE)</f>
        <v>0</v>
      </c>
      <c r="AK177" s="21"/>
      <c r="AL177" s="21">
        <f>VLOOKUP(AK177,'Начисление очков'!$L$4:$M$68,2,FALSE)</f>
        <v>0</v>
      </c>
      <c r="AM177" s="21"/>
      <c r="AN177" s="21">
        <f>VLOOKUP(AM177,'Начисление очков'!$L$4:$M$68,2,FALSE)</f>
        <v>0</v>
      </c>
      <c r="AO177" s="21"/>
      <c r="AP177" s="21">
        <f>VLOOKUP(AO177,'Начисление очков'!$G$4:$H$68,2,FALSE)</f>
        <v>0</v>
      </c>
      <c r="AQ177" s="21"/>
      <c r="AR177" s="21">
        <f>VLOOKUP(AQ177,'Начисление очков'!$V$4:$W$68,2,FALSE)</f>
        <v>0</v>
      </c>
      <c r="AS177" s="21"/>
      <c r="AT177" s="21">
        <f>VLOOKUP(AS177,'Начисление очков'!$B$4:$C$68,2,FALSE)</f>
        <v>0</v>
      </c>
      <c r="AU177" s="21"/>
      <c r="AV177" s="21">
        <f>VLOOKUP(AU177,'Начисление очков'!$L$4:$M$68,2,FALSE)</f>
        <v>0</v>
      </c>
      <c r="AW177" s="21"/>
      <c r="AX177" s="21">
        <f>VLOOKUP(AW177,'Начисление очков'!$G$4:$H$68,2,FALSE)</f>
        <v>0</v>
      </c>
      <c r="AY177" s="22">
        <f t="shared" si="19"/>
        <v>28</v>
      </c>
      <c r="AZ177" s="22">
        <v>162</v>
      </c>
      <c r="BA177" s="22">
        <v>33</v>
      </c>
    </row>
    <row r="178" spans="2:53" s="17" customFormat="1" ht="15.95" customHeight="1">
      <c r="B178" s="28">
        <f t="shared" si="20"/>
        <v>170</v>
      </c>
      <c r="C178" s="19" t="s">
        <v>263</v>
      </c>
      <c r="D178" s="27">
        <f t="shared" si="14"/>
        <v>32</v>
      </c>
      <c r="E178" s="25">
        <f t="shared" si="15"/>
        <v>32</v>
      </c>
      <c r="F178" s="26" t="str">
        <f t="shared" si="16"/>
        <v xml:space="preserve"> </v>
      </c>
      <c r="G178" s="20">
        <f t="shared" si="17"/>
        <v>1</v>
      </c>
      <c r="H178" s="20">
        <f t="shared" si="18"/>
        <v>32</v>
      </c>
      <c r="I178" s="21">
        <v>16</v>
      </c>
      <c r="J178" s="21">
        <f>VLOOKUP(I178,'Начисление очков'!$L$4:$M$68,2,FALSE)</f>
        <v>32</v>
      </c>
      <c r="K178" s="62"/>
      <c r="L178" s="62">
        <f>VLOOKUP(K178,'Начисление очков'!$G$4:$H$68,2,FALSE)</f>
        <v>0</v>
      </c>
      <c r="M178" s="62"/>
      <c r="N178" s="62">
        <f>VLOOKUP(M178,'Начисление очков'!$L$4:$M$68,2,FALSE)</f>
        <v>0</v>
      </c>
      <c r="O178" s="62"/>
      <c r="P178" s="62">
        <f>VLOOKUP(O178,'Начисление очков'!$V$4:$W$68,2,FALSE)</f>
        <v>0</v>
      </c>
      <c r="Q178" s="21"/>
      <c r="R178" s="21">
        <f>VLOOKUP(Q178,'Начисление очков'!$B$4:$C$68,2,FALSE)</f>
        <v>0</v>
      </c>
      <c r="S178" s="62"/>
      <c r="T178" s="62">
        <f>VLOOKUP(S178,'Начисление очков'!$G$4:$H$68,2,FALSE)</f>
        <v>0</v>
      </c>
      <c r="U178" s="62"/>
      <c r="V178" s="62">
        <f>VLOOKUP(U178,'Начисление очков'!$L$4:$M$68,2,FALSE)</f>
        <v>0</v>
      </c>
      <c r="W178" s="62"/>
      <c r="X178" s="62">
        <f>VLOOKUP(W178,'Начисление очков'!$V$4:$W$68,2,FALSE)</f>
        <v>0</v>
      </c>
      <c r="Y178" s="21"/>
      <c r="Z178" s="21">
        <f>VLOOKUP(Y178,'Начисление очков'!$G$4:$H$68,2,FALSE)</f>
        <v>0</v>
      </c>
      <c r="AA178" s="21"/>
      <c r="AB178" s="21">
        <f>VLOOKUP(AA178,'Начисление очков'!$G$4:$H$68,2,FALSE)</f>
        <v>0</v>
      </c>
      <c r="AC178" s="21"/>
      <c r="AD178" s="21">
        <f>VLOOKUP(AC178,'Начисление очков'!$Q$4:$R$68,2,FALSE)</f>
        <v>0</v>
      </c>
      <c r="AE178" s="21"/>
      <c r="AF178" s="21">
        <f>VLOOKUP(AE178,'Начисление очков'!$B$4:$C$68,2,FALSE)</f>
        <v>0</v>
      </c>
      <c r="AG178" s="21"/>
      <c r="AH178" s="21">
        <f>VLOOKUP(AG178,'Начисление очков'!$G$4:$H$68,2,FALSE)</f>
        <v>0</v>
      </c>
      <c r="AI178" s="21"/>
      <c r="AJ178" s="21">
        <f>VLOOKUP(AI178,'Начисление очков'!$Q$4:$R$68,2,FALSE)</f>
        <v>0</v>
      </c>
      <c r="AK178" s="21"/>
      <c r="AL178" s="21">
        <f>VLOOKUP(AK178,'Начисление очков'!$L$4:$M$68,2,FALSE)</f>
        <v>0</v>
      </c>
      <c r="AM178" s="21"/>
      <c r="AN178" s="21">
        <f>VLOOKUP(AM178,'Начисление очков'!$L$4:$M$68,2,FALSE)</f>
        <v>0</v>
      </c>
      <c r="AO178" s="21"/>
      <c r="AP178" s="21">
        <f>VLOOKUP(AO178,'Начисление очков'!$G$4:$H$68,2,FALSE)</f>
        <v>0</v>
      </c>
      <c r="AQ178" s="21"/>
      <c r="AR178" s="21">
        <f>VLOOKUP(AQ178,'Начисление очков'!$V$4:$W$68,2,FALSE)</f>
        <v>0</v>
      </c>
      <c r="AS178" s="21"/>
      <c r="AT178" s="21">
        <f>VLOOKUP(AS178,'Начисление очков'!$B$4:$C$68,2,FALSE)</f>
        <v>0</v>
      </c>
      <c r="AU178" s="21"/>
      <c r="AV178" s="21">
        <f>VLOOKUP(AU178,'Начисление очков'!$L$4:$M$68,2,FALSE)</f>
        <v>0</v>
      </c>
      <c r="AW178" s="21"/>
      <c r="AX178" s="21">
        <f>VLOOKUP(AW178,'Начисление очков'!$G$4:$H$68,2,FALSE)</f>
        <v>0</v>
      </c>
      <c r="AY178" s="22">
        <f t="shared" si="19"/>
        <v>16</v>
      </c>
      <c r="AZ178" s="22"/>
      <c r="BA178" s="22">
        <v>0</v>
      </c>
    </row>
    <row r="179" spans="2:53" s="17" customFormat="1" ht="15.95" customHeight="1">
      <c r="B179" s="28">
        <f t="shared" si="20"/>
        <v>171</v>
      </c>
      <c r="C179" s="19" t="s">
        <v>264</v>
      </c>
      <c r="D179" s="27">
        <f t="shared" si="14"/>
        <v>32</v>
      </c>
      <c r="E179" s="25">
        <f t="shared" si="15"/>
        <v>32</v>
      </c>
      <c r="F179" s="26" t="str">
        <f t="shared" si="16"/>
        <v xml:space="preserve"> </v>
      </c>
      <c r="G179" s="20">
        <f t="shared" si="17"/>
        <v>1</v>
      </c>
      <c r="H179" s="20">
        <f t="shared" si="18"/>
        <v>32</v>
      </c>
      <c r="I179" s="21">
        <v>16</v>
      </c>
      <c r="J179" s="21">
        <f>VLOOKUP(I179,'Начисление очков'!$L$4:$M$68,2,FALSE)</f>
        <v>32</v>
      </c>
      <c r="K179" s="62"/>
      <c r="L179" s="62">
        <f>VLOOKUP(K179,'Начисление очков'!$G$4:$H$68,2,FALSE)</f>
        <v>0</v>
      </c>
      <c r="M179" s="62"/>
      <c r="N179" s="62">
        <f>VLOOKUP(M179,'Начисление очков'!$L$4:$M$68,2,FALSE)</f>
        <v>0</v>
      </c>
      <c r="O179" s="62"/>
      <c r="P179" s="62">
        <f>VLOOKUP(O179,'Начисление очков'!$V$4:$W$68,2,FALSE)</f>
        <v>0</v>
      </c>
      <c r="Q179" s="21"/>
      <c r="R179" s="21">
        <f>VLOOKUP(Q179,'Начисление очков'!$B$4:$C$68,2,FALSE)</f>
        <v>0</v>
      </c>
      <c r="S179" s="62"/>
      <c r="T179" s="62">
        <f>VLOOKUP(S179,'Начисление очков'!$G$4:$H$68,2,FALSE)</f>
        <v>0</v>
      </c>
      <c r="U179" s="62"/>
      <c r="V179" s="62">
        <f>VLOOKUP(U179,'Начисление очков'!$L$4:$M$68,2,FALSE)</f>
        <v>0</v>
      </c>
      <c r="W179" s="62"/>
      <c r="X179" s="62">
        <f>VLOOKUP(W179,'Начисление очков'!$V$4:$W$68,2,FALSE)</f>
        <v>0</v>
      </c>
      <c r="Y179" s="21"/>
      <c r="Z179" s="21">
        <f>VLOOKUP(Y179,'Начисление очков'!$G$4:$H$68,2,FALSE)</f>
        <v>0</v>
      </c>
      <c r="AA179" s="21"/>
      <c r="AB179" s="21">
        <f>VLOOKUP(AA179,'Начисление очков'!$G$4:$H$68,2,FALSE)</f>
        <v>0</v>
      </c>
      <c r="AC179" s="21"/>
      <c r="AD179" s="21">
        <f>VLOOKUP(AC179,'Начисление очков'!$Q$4:$R$68,2,FALSE)</f>
        <v>0</v>
      </c>
      <c r="AE179" s="21"/>
      <c r="AF179" s="21">
        <f>VLOOKUP(AE179,'Начисление очков'!$B$4:$C$68,2,FALSE)</f>
        <v>0</v>
      </c>
      <c r="AG179" s="21"/>
      <c r="AH179" s="21">
        <f>VLOOKUP(AG179,'Начисление очков'!$G$4:$H$68,2,FALSE)</f>
        <v>0</v>
      </c>
      <c r="AI179" s="21"/>
      <c r="AJ179" s="21">
        <f>VLOOKUP(AI179,'Начисление очков'!$Q$4:$R$68,2,FALSE)</f>
        <v>0</v>
      </c>
      <c r="AK179" s="21"/>
      <c r="AL179" s="21">
        <f>VLOOKUP(AK179,'Начисление очков'!$L$4:$M$68,2,FALSE)</f>
        <v>0</v>
      </c>
      <c r="AM179" s="21"/>
      <c r="AN179" s="21">
        <f>VLOOKUP(AM179,'Начисление очков'!$L$4:$M$68,2,FALSE)</f>
        <v>0</v>
      </c>
      <c r="AO179" s="21"/>
      <c r="AP179" s="21">
        <f>VLOOKUP(AO179,'Начисление очков'!$G$4:$H$68,2,FALSE)</f>
        <v>0</v>
      </c>
      <c r="AQ179" s="21"/>
      <c r="AR179" s="21">
        <f>VLOOKUP(AQ179,'Начисление очков'!$V$4:$W$68,2,FALSE)</f>
        <v>0</v>
      </c>
      <c r="AS179" s="21"/>
      <c r="AT179" s="21">
        <f>VLOOKUP(AS179,'Начисление очков'!$B$4:$C$68,2,FALSE)</f>
        <v>0</v>
      </c>
      <c r="AU179" s="21"/>
      <c r="AV179" s="21">
        <f>VLOOKUP(AU179,'Начисление очков'!$L$4:$M$68,2,FALSE)</f>
        <v>0</v>
      </c>
      <c r="AW179" s="21"/>
      <c r="AX179" s="21">
        <f>VLOOKUP(AW179,'Начисление очков'!$G$4:$H$68,2,FALSE)</f>
        <v>0</v>
      </c>
      <c r="AY179" s="22">
        <f t="shared" si="19"/>
        <v>16</v>
      </c>
      <c r="AZ179" s="22"/>
      <c r="BA179" s="22">
        <v>0</v>
      </c>
    </row>
    <row r="180" spans="2:53" s="17" customFormat="1" ht="15.95" customHeight="1">
      <c r="B180" s="28">
        <f t="shared" si="20"/>
        <v>172</v>
      </c>
      <c r="C180" s="19" t="s">
        <v>127</v>
      </c>
      <c r="D180" s="27">
        <f t="shared" si="14"/>
        <v>32</v>
      </c>
      <c r="E180" s="25">
        <f t="shared" si="15"/>
        <v>0</v>
      </c>
      <c r="F180" s="26">
        <f t="shared" si="16"/>
        <v>-9</v>
      </c>
      <c r="G180" s="20">
        <f t="shared" si="17"/>
        <v>1</v>
      </c>
      <c r="H180" s="20">
        <f t="shared" si="18"/>
        <v>32</v>
      </c>
      <c r="I180" s="21"/>
      <c r="J180" s="21">
        <f>VLOOKUP(I180,'Начисление очков'!$L$4:$M$68,2,FALSE)</f>
        <v>0</v>
      </c>
      <c r="K180" s="62"/>
      <c r="L180" s="62">
        <f>VLOOKUP(K180,'Начисление очков'!$G$4:$H$68,2,FALSE)</f>
        <v>0</v>
      </c>
      <c r="M180" s="62"/>
      <c r="N180" s="62">
        <f>VLOOKUP(M180,'Начисление очков'!$L$4:$M$68,2,FALSE)</f>
        <v>0</v>
      </c>
      <c r="O180" s="62"/>
      <c r="P180" s="62">
        <f>VLOOKUP(O180,'Начисление очков'!$V$4:$W$68,2,FALSE)</f>
        <v>0</v>
      </c>
      <c r="Q180" s="21"/>
      <c r="R180" s="21">
        <f>VLOOKUP(Q180,'Начисление очков'!$B$4:$C$68,2,FALSE)</f>
        <v>0</v>
      </c>
      <c r="S180" s="62"/>
      <c r="T180" s="62">
        <f>VLOOKUP(S180,'Начисление очков'!$G$4:$H$68,2,FALSE)</f>
        <v>0</v>
      </c>
      <c r="U180" s="62"/>
      <c r="V180" s="62">
        <f>VLOOKUP(U180,'Начисление очков'!$L$4:$M$68,2,FALSE)</f>
        <v>0</v>
      </c>
      <c r="W180" s="62"/>
      <c r="X180" s="62">
        <f>VLOOKUP(W180,'Начисление очков'!$V$4:$W$68,2,FALSE)</f>
        <v>0</v>
      </c>
      <c r="Y180" s="21"/>
      <c r="Z180" s="21">
        <f>VLOOKUP(Y180,'Начисление очков'!$G$4:$H$68,2,FALSE)</f>
        <v>0</v>
      </c>
      <c r="AA180" s="21"/>
      <c r="AB180" s="21">
        <f>VLOOKUP(AA180,'Начисление очков'!$G$4:$H$68,2,FALSE)</f>
        <v>0</v>
      </c>
      <c r="AC180" s="21"/>
      <c r="AD180" s="21">
        <f>VLOOKUP(AC180,'Начисление очков'!$Q$4:$R$68,2,FALSE)</f>
        <v>0</v>
      </c>
      <c r="AE180" s="21"/>
      <c r="AF180" s="21">
        <f>VLOOKUP(AE180,'Начисление очков'!$B$4:$C$68,2,FALSE)</f>
        <v>0</v>
      </c>
      <c r="AG180" s="21"/>
      <c r="AH180" s="21">
        <f>VLOOKUP(AG180,'Начисление очков'!$G$4:$H$68,2,FALSE)</f>
        <v>0</v>
      </c>
      <c r="AI180" s="21"/>
      <c r="AJ180" s="21">
        <f>VLOOKUP(AI180,'Начисление очков'!$Q$4:$R$68,2,FALSE)</f>
        <v>0</v>
      </c>
      <c r="AK180" s="21"/>
      <c r="AL180" s="21">
        <f>VLOOKUP(AK180,'Начисление очков'!$L$4:$M$68,2,FALSE)</f>
        <v>0</v>
      </c>
      <c r="AM180" s="21"/>
      <c r="AN180" s="21">
        <f>VLOOKUP(AM180,'Начисление очков'!$L$4:$M$68,2,FALSE)</f>
        <v>0</v>
      </c>
      <c r="AO180" s="21"/>
      <c r="AP180" s="21">
        <f>VLOOKUP(AO180,'Начисление очков'!$G$4:$H$68,2,FALSE)</f>
        <v>0</v>
      </c>
      <c r="AQ180" s="21"/>
      <c r="AR180" s="21">
        <f>VLOOKUP(AQ180,'Начисление очков'!$V$4:$W$68,2,FALSE)</f>
        <v>0</v>
      </c>
      <c r="AS180" s="21"/>
      <c r="AT180" s="21">
        <f>VLOOKUP(AS180,'Начисление очков'!$B$4:$C$68,2,FALSE)</f>
        <v>0</v>
      </c>
      <c r="AU180" s="21">
        <v>16</v>
      </c>
      <c r="AV180" s="21">
        <f>VLOOKUP(AU180,'Начисление очков'!$L$4:$M$68,2,FALSE)</f>
        <v>32</v>
      </c>
      <c r="AW180" s="21"/>
      <c r="AX180" s="21">
        <f>VLOOKUP(AW180,'Начисление очков'!$G$4:$H$68,2,FALSE)</f>
        <v>0</v>
      </c>
      <c r="AY180" s="22">
        <f t="shared" si="19"/>
        <v>16</v>
      </c>
      <c r="AZ180" s="22">
        <v>163</v>
      </c>
      <c r="BA180" s="22">
        <v>32</v>
      </c>
    </row>
    <row r="181" spans="2:53" s="17" customFormat="1" ht="15.95" customHeight="1">
      <c r="B181" s="28">
        <f t="shared" si="20"/>
        <v>173</v>
      </c>
      <c r="C181" s="19" t="s">
        <v>187</v>
      </c>
      <c r="D181" s="27">
        <f t="shared" si="14"/>
        <v>30</v>
      </c>
      <c r="E181" s="25">
        <f t="shared" si="15"/>
        <v>0</v>
      </c>
      <c r="F181" s="26">
        <f t="shared" si="16"/>
        <v>-7</v>
      </c>
      <c r="G181" s="20">
        <f t="shared" si="17"/>
        <v>1</v>
      </c>
      <c r="H181" s="20">
        <f t="shared" si="18"/>
        <v>30</v>
      </c>
      <c r="I181" s="21"/>
      <c r="J181" s="21">
        <f>VLOOKUP(I181,'Начисление очков'!$L$4:$M$68,2,FALSE)</f>
        <v>0</v>
      </c>
      <c r="K181" s="62"/>
      <c r="L181" s="62">
        <f>VLOOKUP(K181,'Начисление очков'!$G$4:$H$68,2,FALSE)</f>
        <v>0</v>
      </c>
      <c r="M181" s="62"/>
      <c r="N181" s="62">
        <f>VLOOKUP(M181,'Начисление очков'!$L$4:$M$68,2,FALSE)</f>
        <v>0</v>
      </c>
      <c r="O181" s="62"/>
      <c r="P181" s="62">
        <f>VLOOKUP(O181,'Начисление очков'!$V$4:$W$68,2,FALSE)</f>
        <v>0</v>
      </c>
      <c r="Q181" s="21"/>
      <c r="R181" s="21">
        <f>VLOOKUP(Q181,'Начисление очков'!$B$4:$C$68,2,FALSE)</f>
        <v>0</v>
      </c>
      <c r="S181" s="62"/>
      <c r="T181" s="62">
        <f>VLOOKUP(S181,'Начисление очков'!$G$4:$H$68,2,FALSE)</f>
        <v>0</v>
      </c>
      <c r="U181" s="62"/>
      <c r="V181" s="62">
        <f>VLOOKUP(U181,'Начисление очков'!$L$4:$M$68,2,FALSE)</f>
        <v>0</v>
      </c>
      <c r="W181" s="62"/>
      <c r="X181" s="62">
        <f>VLOOKUP(W181,'Начисление очков'!$V$4:$W$68,2,FALSE)</f>
        <v>0</v>
      </c>
      <c r="Y181" s="21"/>
      <c r="Z181" s="21">
        <f>VLOOKUP(Y181,'Начисление очков'!$G$4:$H$68,2,FALSE)</f>
        <v>0</v>
      </c>
      <c r="AA181" s="21"/>
      <c r="AB181" s="21">
        <f>VLOOKUP(AA181,'Начисление очков'!$G$4:$H$68,2,FALSE)</f>
        <v>0</v>
      </c>
      <c r="AC181" s="21">
        <v>9</v>
      </c>
      <c r="AD181" s="21">
        <f>VLOOKUP(AC181,'Начисление очков'!$Q$4:$R$68,2,FALSE)</f>
        <v>30</v>
      </c>
      <c r="AE181" s="21"/>
      <c r="AF181" s="21">
        <f>VLOOKUP(AE181,'Начисление очков'!$B$4:$C$68,2,FALSE)</f>
        <v>0</v>
      </c>
      <c r="AG181" s="21"/>
      <c r="AH181" s="21">
        <f>VLOOKUP(AG181,'Начисление очков'!$G$4:$H$68,2,FALSE)</f>
        <v>0</v>
      </c>
      <c r="AI181" s="21"/>
      <c r="AJ181" s="21">
        <f>VLOOKUP(AI181,'Начисление очков'!$Q$4:$R$68,2,FALSE)</f>
        <v>0</v>
      </c>
      <c r="AK181" s="21"/>
      <c r="AL181" s="21">
        <f>VLOOKUP(AK181,'Начисление очков'!$L$4:$M$68,2,FALSE)</f>
        <v>0</v>
      </c>
      <c r="AM181" s="21"/>
      <c r="AN181" s="21">
        <f>VLOOKUP(AM181,'Начисление очков'!$L$4:$M$68,2,FALSE)</f>
        <v>0</v>
      </c>
      <c r="AO181" s="21"/>
      <c r="AP181" s="21">
        <f>VLOOKUP(AO181,'Начисление очков'!$G$4:$H$68,2,FALSE)</f>
        <v>0</v>
      </c>
      <c r="AQ181" s="21"/>
      <c r="AR181" s="21">
        <f>VLOOKUP(AQ181,'Начисление очков'!$V$4:$W$68,2,FALSE)</f>
        <v>0</v>
      </c>
      <c r="AS181" s="21"/>
      <c r="AT181" s="21">
        <f>VLOOKUP(AS181,'Начисление очков'!$B$4:$C$68,2,FALSE)</f>
        <v>0</v>
      </c>
      <c r="AU181" s="21"/>
      <c r="AV181" s="21">
        <f>VLOOKUP(AU181,'Начисление очков'!$L$4:$M$68,2,FALSE)</f>
        <v>0</v>
      </c>
      <c r="AW181" s="21"/>
      <c r="AX181" s="21">
        <f>VLOOKUP(AW181,'Начисление очков'!$G$4:$H$68,2,FALSE)</f>
        <v>0</v>
      </c>
      <c r="AY181" s="22">
        <f t="shared" si="19"/>
        <v>21</v>
      </c>
      <c r="AZ181" s="22">
        <v>166</v>
      </c>
      <c r="BA181" s="22">
        <v>30</v>
      </c>
    </row>
    <row r="182" spans="2:53" s="17" customFormat="1" ht="15.95" customHeight="1">
      <c r="B182" s="28">
        <f t="shared" si="20"/>
        <v>174</v>
      </c>
      <c r="C182" s="19" t="s">
        <v>141</v>
      </c>
      <c r="D182" s="27">
        <f t="shared" si="14"/>
        <v>30</v>
      </c>
      <c r="E182" s="25">
        <f t="shared" si="15"/>
        <v>0</v>
      </c>
      <c r="F182" s="26">
        <f t="shared" si="16"/>
        <v>-7</v>
      </c>
      <c r="G182" s="20">
        <f t="shared" si="17"/>
        <v>1</v>
      </c>
      <c r="H182" s="20">
        <f t="shared" si="18"/>
        <v>30</v>
      </c>
      <c r="I182" s="21"/>
      <c r="J182" s="21">
        <f>VLOOKUP(I182,'Начисление очков'!$L$4:$M$68,2,FALSE)</f>
        <v>0</v>
      </c>
      <c r="K182" s="62"/>
      <c r="L182" s="62">
        <f>VLOOKUP(K182,'Начисление очков'!$G$4:$H$68,2,FALSE)</f>
        <v>0</v>
      </c>
      <c r="M182" s="62"/>
      <c r="N182" s="62">
        <f>VLOOKUP(M182,'Начисление очков'!$L$4:$M$68,2,FALSE)</f>
        <v>0</v>
      </c>
      <c r="O182" s="62"/>
      <c r="P182" s="62">
        <f>VLOOKUP(O182,'Начисление очков'!$V$4:$W$68,2,FALSE)</f>
        <v>0</v>
      </c>
      <c r="Q182" s="21"/>
      <c r="R182" s="21">
        <f>VLOOKUP(Q182,'Начисление очков'!$B$4:$C$68,2,FALSE)</f>
        <v>0</v>
      </c>
      <c r="S182" s="62"/>
      <c r="T182" s="62">
        <f>VLOOKUP(S182,'Начисление очков'!$G$4:$H$68,2,FALSE)</f>
        <v>0</v>
      </c>
      <c r="U182" s="62"/>
      <c r="V182" s="62">
        <f>VLOOKUP(U182,'Начисление очков'!$L$4:$M$68,2,FALSE)</f>
        <v>0</v>
      </c>
      <c r="W182" s="62"/>
      <c r="X182" s="62">
        <f>VLOOKUP(W182,'Начисление очков'!$V$4:$W$68,2,FALSE)</f>
        <v>0</v>
      </c>
      <c r="Y182" s="21"/>
      <c r="Z182" s="21">
        <f>VLOOKUP(Y182,'Начисление очков'!$G$4:$H$68,2,FALSE)</f>
        <v>0</v>
      </c>
      <c r="AA182" s="21"/>
      <c r="AB182" s="21">
        <f>VLOOKUP(AA182,'Начисление очков'!$G$4:$H$68,2,FALSE)</f>
        <v>0</v>
      </c>
      <c r="AC182" s="21"/>
      <c r="AD182" s="21">
        <f>VLOOKUP(AC182,'Начисление очков'!$Q$4:$R$68,2,FALSE)</f>
        <v>0</v>
      </c>
      <c r="AE182" s="21"/>
      <c r="AF182" s="21">
        <f>VLOOKUP(AE182,'Начисление очков'!$B$4:$C$68,2,FALSE)</f>
        <v>0</v>
      </c>
      <c r="AG182" s="21"/>
      <c r="AH182" s="21">
        <f>VLOOKUP(AG182,'Начисление очков'!$G$4:$H$68,2,FALSE)</f>
        <v>0</v>
      </c>
      <c r="AI182" s="21"/>
      <c r="AJ182" s="21">
        <f>VLOOKUP(AI182,'Начисление очков'!$Q$4:$R$68,2,FALSE)</f>
        <v>0</v>
      </c>
      <c r="AK182" s="21"/>
      <c r="AL182" s="21">
        <f>VLOOKUP(AK182,'Начисление очков'!$L$4:$M$68,2,FALSE)</f>
        <v>0</v>
      </c>
      <c r="AM182" s="21"/>
      <c r="AN182" s="21">
        <f>VLOOKUP(AM182,'Начисление очков'!$L$4:$M$68,2,FALSE)</f>
        <v>0</v>
      </c>
      <c r="AO182" s="21"/>
      <c r="AP182" s="21">
        <f>VLOOKUP(AO182,'Начисление очков'!$G$4:$H$68,2,FALSE)</f>
        <v>0</v>
      </c>
      <c r="AQ182" s="21"/>
      <c r="AR182" s="21">
        <f>VLOOKUP(AQ182,'Начисление очков'!$V$4:$W$68,2,FALSE)</f>
        <v>0</v>
      </c>
      <c r="AS182" s="21">
        <v>32</v>
      </c>
      <c r="AT182" s="21">
        <f>VLOOKUP(AS182,'Начисление очков'!$B$4:$C$68,2,FALSE)</f>
        <v>30</v>
      </c>
      <c r="AU182" s="21"/>
      <c r="AV182" s="21">
        <f>VLOOKUP(AU182,'Начисление очков'!$L$4:$M$68,2,FALSE)</f>
        <v>0</v>
      </c>
      <c r="AW182" s="21"/>
      <c r="AX182" s="21">
        <f>VLOOKUP(AW182,'Начисление очков'!$G$4:$H$68,2,FALSE)</f>
        <v>0</v>
      </c>
      <c r="AY182" s="22">
        <f t="shared" si="19"/>
        <v>-2</v>
      </c>
      <c r="AZ182" s="22">
        <v>167</v>
      </c>
      <c r="BA182" s="22">
        <v>30</v>
      </c>
    </row>
    <row r="183" spans="2:53" s="17" customFormat="1" ht="15.95" customHeight="1">
      <c r="B183" s="28">
        <f t="shared" si="20"/>
        <v>175</v>
      </c>
      <c r="C183" s="19" t="s">
        <v>197</v>
      </c>
      <c r="D183" s="27">
        <f t="shared" si="14"/>
        <v>30</v>
      </c>
      <c r="E183" s="25">
        <f t="shared" si="15"/>
        <v>0</v>
      </c>
      <c r="F183" s="26">
        <f t="shared" si="16"/>
        <v>-7</v>
      </c>
      <c r="G183" s="20">
        <f t="shared" si="17"/>
        <v>1</v>
      </c>
      <c r="H183" s="20">
        <f t="shared" si="18"/>
        <v>30</v>
      </c>
      <c r="I183" s="21"/>
      <c r="J183" s="21">
        <f>VLOOKUP(I183,'Начисление очков'!$L$4:$M$68,2,FALSE)</f>
        <v>0</v>
      </c>
      <c r="K183" s="62"/>
      <c r="L183" s="62">
        <f>VLOOKUP(K183,'Начисление очков'!$G$4:$H$68,2,FALSE)</f>
        <v>0</v>
      </c>
      <c r="M183" s="62"/>
      <c r="N183" s="62">
        <f>VLOOKUP(M183,'Начисление очков'!$L$4:$M$68,2,FALSE)</f>
        <v>0</v>
      </c>
      <c r="O183" s="62"/>
      <c r="P183" s="62">
        <f>VLOOKUP(O183,'Начисление очков'!$V$4:$W$68,2,FALSE)</f>
        <v>0</v>
      </c>
      <c r="Q183" s="21"/>
      <c r="R183" s="21">
        <f>VLOOKUP(Q183,'Начисление очков'!$B$4:$C$68,2,FALSE)</f>
        <v>0</v>
      </c>
      <c r="S183" s="62"/>
      <c r="T183" s="62">
        <f>VLOOKUP(S183,'Начисление очков'!$G$4:$H$68,2,FALSE)</f>
        <v>0</v>
      </c>
      <c r="U183" s="62"/>
      <c r="V183" s="62">
        <f>VLOOKUP(U183,'Начисление очков'!$L$4:$M$68,2,FALSE)</f>
        <v>0</v>
      </c>
      <c r="W183" s="62"/>
      <c r="X183" s="62">
        <f>VLOOKUP(W183,'Начисление очков'!$V$4:$W$68,2,FALSE)</f>
        <v>0</v>
      </c>
      <c r="Y183" s="21"/>
      <c r="Z183" s="21">
        <f>VLOOKUP(Y183,'Начисление очков'!$G$4:$H$68,2,FALSE)</f>
        <v>0</v>
      </c>
      <c r="AA183" s="21"/>
      <c r="AB183" s="21">
        <f>VLOOKUP(AA183,'Начисление очков'!$G$4:$H$68,2,FALSE)</f>
        <v>0</v>
      </c>
      <c r="AC183" s="21"/>
      <c r="AD183" s="21">
        <f>VLOOKUP(AC183,'Начисление очков'!$Q$4:$R$68,2,FALSE)</f>
        <v>0</v>
      </c>
      <c r="AE183" s="21">
        <v>32</v>
      </c>
      <c r="AF183" s="21">
        <f>VLOOKUP(AE183,'Начисление очков'!$B$4:$C$68,2,FALSE)</f>
        <v>30</v>
      </c>
      <c r="AG183" s="21"/>
      <c r="AH183" s="21">
        <f>VLOOKUP(AG183,'Начисление очков'!$G$4:$H$68,2,FALSE)</f>
        <v>0</v>
      </c>
      <c r="AI183" s="21"/>
      <c r="AJ183" s="21">
        <f>VLOOKUP(AI183,'Начисление очков'!$Q$4:$R$68,2,FALSE)</f>
        <v>0</v>
      </c>
      <c r="AK183" s="21"/>
      <c r="AL183" s="21">
        <f>VLOOKUP(AK183,'Начисление очков'!$L$4:$M$68,2,FALSE)</f>
        <v>0</v>
      </c>
      <c r="AM183" s="21"/>
      <c r="AN183" s="21">
        <f>VLOOKUP(AM183,'Начисление очков'!$L$4:$M$68,2,FALSE)</f>
        <v>0</v>
      </c>
      <c r="AO183" s="21"/>
      <c r="AP183" s="21">
        <f>VLOOKUP(AO183,'Начисление очков'!$G$4:$H$68,2,FALSE)</f>
        <v>0</v>
      </c>
      <c r="AQ183" s="21"/>
      <c r="AR183" s="21">
        <f>VLOOKUP(AQ183,'Начисление очков'!$V$4:$W$68,2,FALSE)</f>
        <v>0</v>
      </c>
      <c r="AS183" s="21"/>
      <c r="AT183" s="21">
        <f>VLOOKUP(AS183,'Начисление очков'!$B$4:$C$68,2,FALSE)</f>
        <v>0</v>
      </c>
      <c r="AU183" s="21"/>
      <c r="AV183" s="21">
        <f>VLOOKUP(AU183,'Начисление очков'!$L$4:$M$68,2,FALSE)</f>
        <v>0</v>
      </c>
      <c r="AW183" s="21"/>
      <c r="AX183" s="21">
        <f>VLOOKUP(AW183,'Начисление очков'!$G$4:$H$68,2,FALSE)</f>
        <v>0</v>
      </c>
      <c r="AY183" s="22">
        <f t="shared" si="19"/>
        <v>-2</v>
      </c>
      <c r="AZ183" s="22">
        <v>168</v>
      </c>
      <c r="BA183" s="22">
        <v>30</v>
      </c>
    </row>
    <row r="184" spans="2:53" s="17" customFormat="1" ht="15.95" customHeight="1">
      <c r="B184" s="28">
        <f t="shared" si="20"/>
        <v>176</v>
      </c>
      <c r="C184" s="19" t="s">
        <v>138</v>
      </c>
      <c r="D184" s="27">
        <f t="shared" si="14"/>
        <v>30</v>
      </c>
      <c r="E184" s="25">
        <f t="shared" si="15"/>
        <v>0</v>
      </c>
      <c r="F184" s="26">
        <f t="shared" si="16"/>
        <v>-7</v>
      </c>
      <c r="G184" s="20">
        <f t="shared" si="17"/>
        <v>1</v>
      </c>
      <c r="H184" s="20">
        <f t="shared" si="18"/>
        <v>30</v>
      </c>
      <c r="I184" s="21"/>
      <c r="J184" s="21">
        <f>VLOOKUP(I184,'Начисление очков'!$L$4:$M$68,2,FALSE)</f>
        <v>0</v>
      </c>
      <c r="K184" s="62"/>
      <c r="L184" s="62">
        <f>VLOOKUP(K184,'Начисление очков'!$G$4:$H$68,2,FALSE)</f>
        <v>0</v>
      </c>
      <c r="M184" s="62"/>
      <c r="N184" s="62">
        <f>VLOOKUP(M184,'Начисление очков'!$L$4:$M$68,2,FALSE)</f>
        <v>0</v>
      </c>
      <c r="O184" s="62"/>
      <c r="P184" s="62">
        <f>VLOOKUP(O184,'Начисление очков'!$V$4:$W$68,2,FALSE)</f>
        <v>0</v>
      </c>
      <c r="Q184" s="21"/>
      <c r="R184" s="21">
        <f>VLOOKUP(Q184,'Начисление очков'!$B$4:$C$68,2,FALSE)</f>
        <v>0</v>
      </c>
      <c r="S184" s="62"/>
      <c r="T184" s="62">
        <f>VLOOKUP(S184,'Начисление очков'!$G$4:$H$68,2,FALSE)</f>
        <v>0</v>
      </c>
      <c r="U184" s="62"/>
      <c r="V184" s="62">
        <f>VLOOKUP(U184,'Начисление очков'!$L$4:$M$68,2,FALSE)</f>
        <v>0</v>
      </c>
      <c r="W184" s="62"/>
      <c r="X184" s="62">
        <f>VLOOKUP(W184,'Начисление очков'!$V$4:$W$68,2,FALSE)</f>
        <v>0</v>
      </c>
      <c r="Y184" s="21"/>
      <c r="Z184" s="21">
        <f>VLOOKUP(Y184,'Начисление очков'!$G$4:$H$68,2,FALSE)</f>
        <v>0</v>
      </c>
      <c r="AA184" s="21"/>
      <c r="AB184" s="21">
        <f>VLOOKUP(AA184,'Начисление очков'!$G$4:$H$68,2,FALSE)</f>
        <v>0</v>
      </c>
      <c r="AC184" s="21"/>
      <c r="AD184" s="21">
        <f>VLOOKUP(AC184,'Начисление очков'!$Q$4:$R$68,2,FALSE)</f>
        <v>0</v>
      </c>
      <c r="AE184" s="21"/>
      <c r="AF184" s="21">
        <f>VLOOKUP(AE184,'Начисление очков'!$B$4:$C$68,2,FALSE)</f>
        <v>0</v>
      </c>
      <c r="AG184" s="21"/>
      <c r="AH184" s="21">
        <f>VLOOKUP(AG184,'Начисление очков'!$G$4:$H$68,2,FALSE)</f>
        <v>0</v>
      </c>
      <c r="AI184" s="21"/>
      <c r="AJ184" s="21">
        <f>VLOOKUP(AI184,'Начисление очков'!$Q$4:$R$68,2,FALSE)</f>
        <v>0</v>
      </c>
      <c r="AK184" s="21"/>
      <c r="AL184" s="21">
        <f>VLOOKUP(AK184,'Начисление очков'!$L$4:$M$68,2,FALSE)</f>
        <v>0</v>
      </c>
      <c r="AM184" s="21"/>
      <c r="AN184" s="21">
        <f>VLOOKUP(AM184,'Начисление очков'!$L$4:$M$68,2,FALSE)</f>
        <v>0</v>
      </c>
      <c r="AO184" s="21"/>
      <c r="AP184" s="21">
        <f>VLOOKUP(AO184,'Начисление очков'!$G$4:$H$68,2,FALSE)</f>
        <v>0</v>
      </c>
      <c r="AQ184" s="21"/>
      <c r="AR184" s="21">
        <f>VLOOKUP(AQ184,'Начисление очков'!$V$4:$W$68,2,FALSE)</f>
        <v>0</v>
      </c>
      <c r="AS184" s="21">
        <v>32</v>
      </c>
      <c r="AT184" s="21">
        <f>VLOOKUP(AS184,'Начисление очков'!$B$4:$C$68,2,FALSE)</f>
        <v>30</v>
      </c>
      <c r="AU184" s="21"/>
      <c r="AV184" s="21">
        <f>VLOOKUP(AU184,'Начисление очков'!$L$4:$M$68,2,FALSE)</f>
        <v>0</v>
      </c>
      <c r="AW184" s="21"/>
      <c r="AX184" s="21">
        <f>VLOOKUP(AW184,'Начисление очков'!$G$4:$H$68,2,FALSE)</f>
        <v>0</v>
      </c>
      <c r="AY184" s="22">
        <f t="shared" si="19"/>
        <v>-2</v>
      </c>
      <c r="AZ184" s="22">
        <v>169</v>
      </c>
      <c r="BA184" s="22">
        <v>30</v>
      </c>
    </row>
    <row r="185" spans="2:53" s="17" customFormat="1" ht="15.95" customHeight="1">
      <c r="B185" s="28">
        <f t="shared" si="20"/>
        <v>177</v>
      </c>
      <c r="C185" s="19" t="s">
        <v>62</v>
      </c>
      <c r="D185" s="27">
        <f t="shared" si="14"/>
        <v>30</v>
      </c>
      <c r="E185" s="25">
        <f t="shared" si="15"/>
        <v>0</v>
      </c>
      <c r="F185" s="26">
        <f t="shared" si="16"/>
        <v>-7</v>
      </c>
      <c r="G185" s="20">
        <f t="shared" si="17"/>
        <v>1</v>
      </c>
      <c r="H185" s="20">
        <f t="shared" si="18"/>
        <v>30</v>
      </c>
      <c r="I185" s="21"/>
      <c r="J185" s="21">
        <f>VLOOKUP(I185,'Начисление очков'!$L$4:$M$68,2,FALSE)</f>
        <v>0</v>
      </c>
      <c r="K185" s="62"/>
      <c r="L185" s="62">
        <f>VLOOKUP(K185,'Начисление очков'!$G$4:$H$68,2,FALSE)</f>
        <v>0</v>
      </c>
      <c r="M185" s="62"/>
      <c r="N185" s="62">
        <f>VLOOKUP(M185,'Начисление очков'!$L$4:$M$68,2,FALSE)</f>
        <v>0</v>
      </c>
      <c r="O185" s="62"/>
      <c r="P185" s="62">
        <f>VLOOKUP(O185,'Начисление очков'!$V$4:$W$68,2,FALSE)</f>
        <v>0</v>
      </c>
      <c r="Q185" s="21"/>
      <c r="R185" s="21">
        <f>VLOOKUP(Q185,'Начисление очков'!$B$4:$C$68,2,FALSE)</f>
        <v>0</v>
      </c>
      <c r="S185" s="62"/>
      <c r="T185" s="62">
        <f>VLOOKUP(S185,'Начисление очков'!$G$4:$H$68,2,FALSE)</f>
        <v>0</v>
      </c>
      <c r="U185" s="62"/>
      <c r="V185" s="62">
        <f>VLOOKUP(U185,'Начисление очков'!$L$4:$M$68,2,FALSE)</f>
        <v>0</v>
      </c>
      <c r="W185" s="62"/>
      <c r="X185" s="62">
        <f>VLOOKUP(W185,'Начисление очков'!$V$4:$W$68,2,FALSE)</f>
        <v>0</v>
      </c>
      <c r="Y185" s="21"/>
      <c r="Z185" s="21">
        <f>VLOOKUP(Y185,'Начисление очков'!$G$4:$H$68,2,FALSE)</f>
        <v>0</v>
      </c>
      <c r="AA185" s="21"/>
      <c r="AB185" s="21">
        <f>VLOOKUP(AA185,'Начисление очков'!$G$4:$H$68,2,FALSE)</f>
        <v>0</v>
      </c>
      <c r="AC185" s="21"/>
      <c r="AD185" s="21">
        <f>VLOOKUP(AC185,'Начисление очков'!$Q$4:$R$68,2,FALSE)</f>
        <v>0</v>
      </c>
      <c r="AE185" s="21"/>
      <c r="AF185" s="21">
        <f>VLOOKUP(AE185,'Начисление очков'!$B$4:$C$68,2,FALSE)</f>
        <v>0</v>
      </c>
      <c r="AG185" s="21"/>
      <c r="AH185" s="21">
        <f>VLOOKUP(AG185,'Начисление очков'!$G$4:$H$68,2,FALSE)</f>
        <v>0</v>
      </c>
      <c r="AI185" s="21"/>
      <c r="AJ185" s="21">
        <f>VLOOKUP(AI185,'Начисление очков'!$Q$4:$R$68,2,FALSE)</f>
        <v>0</v>
      </c>
      <c r="AK185" s="21"/>
      <c r="AL185" s="21">
        <f>VLOOKUP(AK185,'Начисление очков'!$L$4:$M$68,2,FALSE)</f>
        <v>0</v>
      </c>
      <c r="AM185" s="21"/>
      <c r="AN185" s="21">
        <f>VLOOKUP(AM185,'Начисление очков'!$L$4:$M$68,2,FALSE)</f>
        <v>0</v>
      </c>
      <c r="AO185" s="21"/>
      <c r="AP185" s="21">
        <f>VLOOKUP(AO185,'Начисление очков'!$G$4:$H$68,2,FALSE)</f>
        <v>0</v>
      </c>
      <c r="AQ185" s="21"/>
      <c r="AR185" s="21">
        <f>VLOOKUP(AQ185,'Начисление очков'!$V$4:$W$68,2,FALSE)</f>
        <v>0</v>
      </c>
      <c r="AS185" s="21">
        <v>32</v>
      </c>
      <c r="AT185" s="21">
        <f>VLOOKUP(AS185,'Начисление очков'!$B$4:$C$68,2,FALSE)</f>
        <v>30</v>
      </c>
      <c r="AU185" s="21"/>
      <c r="AV185" s="21">
        <f>VLOOKUP(AU185,'Начисление очков'!$L$4:$M$68,2,FALSE)</f>
        <v>0</v>
      </c>
      <c r="AW185" s="21"/>
      <c r="AX185" s="21">
        <f>VLOOKUP(AW185,'Начисление очков'!$G$4:$H$68,2,FALSE)</f>
        <v>0</v>
      </c>
      <c r="AY185" s="22">
        <f t="shared" si="19"/>
        <v>-2</v>
      </c>
      <c r="AZ185" s="22">
        <v>170</v>
      </c>
      <c r="BA185" s="22">
        <v>30</v>
      </c>
    </row>
    <row r="186" spans="2:53" s="17" customFormat="1" ht="15.95" customHeight="1">
      <c r="B186" s="28">
        <f t="shared" si="20"/>
        <v>178</v>
      </c>
      <c r="C186" s="19" t="s">
        <v>142</v>
      </c>
      <c r="D186" s="27">
        <f t="shared" si="14"/>
        <v>30</v>
      </c>
      <c r="E186" s="25">
        <f t="shared" si="15"/>
        <v>0</v>
      </c>
      <c r="F186" s="26">
        <f t="shared" si="16"/>
        <v>-7</v>
      </c>
      <c r="G186" s="20">
        <f t="shared" si="17"/>
        <v>1</v>
      </c>
      <c r="H186" s="20">
        <f t="shared" si="18"/>
        <v>30</v>
      </c>
      <c r="I186" s="21"/>
      <c r="J186" s="21">
        <f>VLOOKUP(I186,'Начисление очков'!$L$4:$M$68,2,FALSE)</f>
        <v>0</v>
      </c>
      <c r="K186" s="62"/>
      <c r="L186" s="62">
        <f>VLOOKUP(K186,'Начисление очков'!$G$4:$H$68,2,FALSE)</f>
        <v>0</v>
      </c>
      <c r="M186" s="62"/>
      <c r="N186" s="62">
        <f>VLOOKUP(M186,'Начисление очков'!$L$4:$M$68,2,FALSE)</f>
        <v>0</v>
      </c>
      <c r="O186" s="62"/>
      <c r="P186" s="62">
        <f>VLOOKUP(O186,'Начисление очков'!$V$4:$W$68,2,FALSE)</f>
        <v>0</v>
      </c>
      <c r="Q186" s="21"/>
      <c r="R186" s="21">
        <f>VLOOKUP(Q186,'Начисление очков'!$B$4:$C$68,2,FALSE)</f>
        <v>0</v>
      </c>
      <c r="S186" s="62"/>
      <c r="T186" s="62">
        <f>VLOOKUP(S186,'Начисление очков'!$G$4:$H$68,2,FALSE)</f>
        <v>0</v>
      </c>
      <c r="U186" s="62"/>
      <c r="V186" s="62">
        <f>VLOOKUP(U186,'Начисление очков'!$L$4:$M$68,2,FALSE)</f>
        <v>0</v>
      </c>
      <c r="W186" s="62"/>
      <c r="X186" s="62">
        <f>VLOOKUP(W186,'Начисление очков'!$V$4:$W$68,2,FALSE)</f>
        <v>0</v>
      </c>
      <c r="Y186" s="21"/>
      <c r="Z186" s="21">
        <f>VLOOKUP(Y186,'Начисление очков'!$G$4:$H$68,2,FALSE)</f>
        <v>0</v>
      </c>
      <c r="AA186" s="21"/>
      <c r="AB186" s="21">
        <f>VLOOKUP(AA186,'Начисление очков'!$G$4:$H$68,2,FALSE)</f>
        <v>0</v>
      </c>
      <c r="AC186" s="21"/>
      <c r="AD186" s="21">
        <f>VLOOKUP(AC186,'Начисление очков'!$Q$4:$R$68,2,FALSE)</f>
        <v>0</v>
      </c>
      <c r="AE186" s="21"/>
      <c r="AF186" s="21">
        <f>VLOOKUP(AE186,'Начисление очков'!$B$4:$C$68,2,FALSE)</f>
        <v>0</v>
      </c>
      <c r="AG186" s="21"/>
      <c r="AH186" s="21">
        <f>VLOOKUP(AG186,'Начисление очков'!$G$4:$H$68,2,FALSE)</f>
        <v>0</v>
      </c>
      <c r="AI186" s="21"/>
      <c r="AJ186" s="21">
        <f>VLOOKUP(AI186,'Начисление очков'!$Q$4:$R$68,2,FALSE)</f>
        <v>0</v>
      </c>
      <c r="AK186" s="21"/>
      <c r="AL186" s="21">
        <f>VLOOKUP(AK186,'Начисление очков'!$L$4:$M$68,2,FALSE)</f>
        <v>0</v>
      </c>
      <c r="AM186" s="21"/>
      <c r="AN186" s="21">
        <f>VLOOKUP(AM186,'Начисление очков'!$L$4:$M$68,2,FALSE)</f>
        <v>0</v>
      </c>
      <c r="AO186" s="21"/>
      <c r="AP186" s="21">
        <f>VLOOKUP(AO186,'Начисление очков'!$G$4:$H$68,2,FALSE)</f>
        <v>0</v>
      </c>
      <c r="AQ186" s="21"/>
      <c r="AR186" s="21">
        <f>VLOOKUP(AQ186,'Начисление очков'!$V$4:$W$68,2,FALSE)</f>
        <v>0</v>
      </c>
      <c r="AS186" s="21">
        <v>32</v>
      </c>
      <c r="AT186" s="21">
        <f>VLOOKUP(AS186,'Начисление очков'!$B$4:$C$68,2,FALSE)</f>
        <v>30</v>
      </c>
      <c r="AU186" s="21"/>
      <c r="AV186" s="21">
        <f>VLOOKUP(AU186,'Начисление очков'!$L$4:$M$68,2,FALSE)</f>
        <v>0</v>
      </c>
      <c r="AW186" s="21"/>
      <c r="AX186" s="21">
        <f>VLOOKUP(AW186,'Начисление очков'!$G$4:$H$68,2,FALSE)</f>
        <v>0</v>
      </c>
      <c r="AY186" s="22">
        <f t="shared" si="19"/>
        <v>-2</v>
      </c>
      <c r="AZ186" s="22">
        <v>171</v>
      </c>
      <c r="BA186" s="22">
        <v>30</v>
      </c>
    </row>
    <row r="187" spans="2:53" s="17" customFormat="1" ht="15.95" customHeight="1">
      <c r="B187" s="28">
        <f t="shared" si="20"/>
        <v>179</v>
      </c>
      <c r="C187" s="19" t="s">
        <v>195</v>
      </c>
      <c r="D187" s="27">
        <f t="shared" si="14"/>
        <v>30</v>
      </c>
      <c r="E187" s="25">
        <f t="shared" si="15"/>
        <v>0</v>
      </c>
      <c r="F187" s="26">
        <f t="shared" si="16"/>
        <v>-7</v>
      </c>
      <c r="G187" s="20">
        <f t="shared" si="17"/>
        <v>1</v>
      </c>
      <c r="H187" s="20">
        <f t="shared" si="18"/>
        <v>30</v>
      </c>
      <c r="I187" s="21"/>
      <c r="J187" s="21">
        <f>VLOOKUP(I187,'Начисление очков'!$L$4:$M$68,2,FALSE)</f>
        <v>0</v>
      </c>
      <c r="K187" s="62"/>
      <c r="L187" s="62">
        <f>VLOOKUP(K187,'Начисление очков'!$G$4:$H$68,2,FALSE)</f>
        <v>0</v>
      </c>
      <c r="M187" s="62"/>
      <c r="N187" s="62">
        <f>VLOOKUP(M187,'Начисление очков'!$L$4:$M$68,2,FALSE)</f>
        <v>0</v>
      </c>
      <c r="O187" s="62"/>
      <c r="P187" s="62">
        <f>VLOOKUP(O187,'Начисление очков'!$V$4:$W$68,2,FALSE)</f>
        <v>0</v>
      </c>
      <c r="Q187" s="21"/>
      <c r="R187" s="21">
        <f>VLOOKUP(Q187,'Начисление очков'!$B$4:$C$68,2,FALSE)</f>
        <v>0</v>
      </c>
      <c r="S187" s="62"/>
      <c r="T187" s="62">
        <f>VLOOKUP(S187,'Начисление очков'!$G$4:$H$68,2,FALSE)</f>
        <v>0</v>
      </c>
      <c r="U187" s="62"/>
      <c r="V187" s="62">
        <f>VLOOKUP(U187,'Начисление очков'!$L$4:$M$68,2,FALSE)</f>
        <v>0</v>
      </c>
      <c r="W187" s="62"/>
      <c r="X187" s="62">
        <f>VLOOKUP(W187,'Начисление очков'!$V$4:$W$68,2,FALSE)</f>
        <v>0</v>
      </c>
      <c r="Y187" s="21"/>
      <c r="Z187" s="21">
        <f>VLOOKUP(Y187,'Начисление очков'!$G$4:$H$68,2,FALSE)</f>
        <v>0</v>
      </c>
      <c r="AA187" s="21"/>
      <c r="AB187" s="21">
        <f>VLOOKUP(AA187,'Начисление очков'!$G$4:$H$68,2,FALSE)</f>
        <v>0</v>
      </c>
      <c r="AC187" s="21"/>
      <c r="AD187" s="21">
        <f>VLOOKUP(AC187,'Начисление очков'!$Q$4:$R$68,2,FALSE)</f>
        <v>0</v>
      </c>
      <c r="AE187" s="21">
        <v>32</v>
      </c>
      <c r="AF187" s="21">
        <f>VLOOKUP(AE187,'Начисление очков'!$B$4:$C$68,2,FALSE)</f>
        <v>30</v>
      </c>
      <c r="AG187" s="21"/>
      <c r="AH187" s="21">
        <f>VLOOKUP(AG187,'Начисление очков'!$G$4:$H$68,2,FALSE)</f>
        <v>0</v>
      </c>
      <c r="AI187" s="21"/>
      <c r="AJ187" s="21">
        <f>VLOOKUP(AI187,'Начисление очков'!$Q$4:$R$68,2,FALSE)</f>
        <v>0</v>
      </c>
      <c r="AK187" s="21"/>
      <c r="AL187" s="21">
        <f>VLOOKUP(AK187,'Начисление очков'!$L$4:$M$68,2,FALSE)</f>
        <v>0</v>
      </c>
      <c r="AM187" s="21"/>
      <c r="AN187" s="21">
        <f>VLOOKUP(AM187,'Начисление очков'!$L$4:$M$68,2,FALSE)</f>
        <v>0</v>
      </c>
      <c r="AO187" s="21"/>
      <c r="AP187" s="21">
        <f>VLOOKUP(AO187,'Начисление очков'!$G$4:$H$68,2,FALSE)</f>
        <v>0</v>
      </c>
      <c r="AQ187" s="21"/>
      <c r="AR187" s="21">
        <f>VLOOKUP(AQ187,'Начисление очков'!$V$4:$W$68,2,FALSE)</f>
        <v>0</v>
      </c>
      <c r="AS187" s="21"/>
      <c r="AT187" s="21">
        <f>VLOOKUP(AS187,'Начисление очков'!$B$4:$C$68,2,FALSE)</f>
        <v>0</v>
      </c>
      <c r="AU187" s="21"/>
      <c r="AV187" s="21">
        <f>VLOOKUP(AU187,'Начисление очков'!$L$4:$M$68,2,FALSE)</f>
        <v>0</v>
      </c>
      <c r="AW187" s="21"/>
      <c r="AX187" s="21">
        <f>VLOOKUP(AW187,'Начисление очков'!$G$4:$H$68,2,FALSE)</f>
        <v>0</v>
      </c>
      <c r="AY187" s="22">
        <f t="shared" si="19"/>
        <v>-2</v>
      </c>
      <c r="AZ187" s="22">
        <v>172</v>
      </c>
      <c r="BA187" s="22">
        <v>30</v>
      </c>
    </row>
    <row r="188" spans="2:53" s="17" customFormat="1" ht="15.95" customHeight="1">
      <c r="B188" s="28">
        <f t="shared" si="20"/>
        <v>180</v>
      </c>
      <c r="C188" s="19" t="s">
        <v>143</v>
      </c>
      <c r="D188" s="27">
        <f t="shared" si="14"/>
        <v>30</v>
      </c>
      <c r="E188" s="25">
        <f t="shared" si="15"/>
        <v>0</v>
      </c>
      <c r="F188" s="26">
        <f t="shared" si="16"/>
        <v>-7</v>
      </c>
      <c r="G188" s="20">
        <f t="shared" si="17"/>
        <v>1</v>
      </c>
      <c r="H188" s="20">
        <f t="shared" si="18"/>
        <v>30</v>
      </c>
      <c r="I188" s="21"/>
      <c r="J188" s="21">
        <f>VLOOKUP(I188,'Начисление очков'!$L$4:$M$68,2,FALSE)</f>
        <v>0</v>
      </c>
      <c r="K188" s="62"/>
      <c r="L188" s="62">
        <f>VLOOKUP(K188,'Начисление очков'!$G$4:$H$68,2,FALSE)</f>
        <v>0</v>
      </c>
      <c r="M188" s="62"/>
      <c r="N188" s="62">
        <f>VLOOKUP(M188,'Начисление очков'!$L$4:$M$68,2,FALSE)</f>
        <v>0</v>
      </c>
      <c r="O188" s="62"/>
      <c r="P188" s="62">
        <f>VLOOKUP(O188,'Начисление очков'!$V$4:$W$68,2,FALSE)</f>
        <v>0</v>
      </c>
      <c r="Q188" s="21"/>
      <c r="R188" s="21">
        <f>VLOOKUP(Q188,'Начисление очков'!$B$4:$C$68,2,FALSE)</f>
        <v>0</v>
      </c>
      <c r="S188" s="62"/>
      <c r="T188" s="62">
        <f>VLOOKUP(S188,'Начисление очков'!$G$4:$H$68,2,FALSE)</f>
        <v>0</v>
      </c>
      <c r="U188" s="62"/>
      <c r="V188" s="62">
        <f>VLOOKUP(U188,'Начисление очков'!$L$4:$M$68,2,FALSE)</f>
        <v>0</v>
      </c>
      <c r="W188" s="62"/>
      <c r="X188" s="62">
        <f>VLOOKUP(W188,'Начисление очков'!$V$4:$W$68,2,FALSE)</f>
        <v>0</v>
      </c>
      <c r="Y188" s="21"/>
      <c r="Z188" s="21">
        <f>VLOOKUP(Y188,'Начисление очков'!$G$4:$H$68,2,FALSE)</f>
        <v>0</v>
      </c>
      <c r="AA188" s="21"/>
      <c r="AB188" s="21">
        <f>VLOOKUP(AA188,'Начисление очков'!$G$4:$H$68,2,FALSE)</f>
        <v>0</v>
      </c>
      <c r="AC188" s="21"/>
      <c r="AD188" s="21">
        <f>VLOOKUP(AC188,'Начисление очков'!$Q$4:$R$68,2,FALSE)</f>
        <v>0</v>
      </c>
      <c r="AE188" s="21"/>
      <c r="AF188" s="21">
        <f>VLOOKUP(AE188,'Начисление очков'!$B$4:$C$68,2,FALSE)</f>
        <v>0</v>
      </c>
      <c r="AG188" s="21"/>
      <c r="AH188" s="21">
        <f>VLOOKUP(AG188,'Начисление очков'!$G$4:$H$68,2,FALSE)</f>
        <v>0</v>
      </c>
      <c r="AI188" s="21"/>
      <c r="AJ188" s="21">
        <f>VLOOKUP(AI188,'Начисление очков'!$Q$4:$R$68,2,FALSE)</f>
        <v>0</v>
      </c>
      <c r="AK188" s="21"/>
      <c r="AL188" s="21">
        <f>VLOOKUP(AK188,'Начисление очков'!$L$4:$M$68,2,FALSE)</f>
        <v>0</v>
      </c>
      <c r="AM188" s="21"/>
      <c r="AN188" s="21">
        <f>VLOOKUP(AM188,'Начисление очков'!$L$4:$M$68,2,FALSE)</f>
        <v>0</v>
      </c>
      <c r="AO188" s="21"/>
      <c r="AP188" s="21">
        <f>VLOOKUP(AO188,'Начисление очков'!$G$4:$H$68,2,FALSE)</f>
        <v>0</v>
      </c>
      <c r="AQ188" s="21"/>
      <c r="AR188" s="21">
        <f>VLOOKUP(AQ188,'Начисление очков'!$V$4:$W$68,2,FALSE)</f>
        <v>0</v>
      </c>
      <c r="AS188" s="21">
        <v>32</v>
      </c>
      <c r="AT188" s="21">
        <f>VLOOKUP(AS188,'Начисление очков'!$B$4:$C$68,2,FALSE)</f>
        <v>30</v>
      </c>
      <c r="AU188" s="21"/>
      <c r="AV188" s="21">
        <f>VLOOKUP(AU188,'Начисление очков'!$L$4:$M$68,2,FALSE)</f>
        <v>0</v>
      </c>
      <c r="AW188" s="21"/>
      <c r="AX188" s="21">
        <f>VLOOKUP(AW188,'Начисление очков'!$G$4:$H$68,2,FALSE)</f>
        <v>0</v>
      </c>
      <c r="AY188" s="22">
        <f t="shared" si="19"/>
        <v>-2</v>
      </c>
      <c r="AZ188" s="22">
        <v>173</v>
      </c>
      <c r="BA188" s="22">
        <v>30</v>
      </c>
    </row>
    <row r="189" spans="2:53" s="17" customFormat="1" ht="15.95" customHeight="1">
      <c r="B189" s="28">
        <f t="shared" si="20"/>
        <v>181</v>
      </c>
      <c r="C189" s="19" t="s">
        <v>246</v>
      </c>
      <c r="D189" s="27">
        <f t="shared" si="14"/>
        <v>30</v>
      </c>
      <c r="E189" s="25">
        <f t="shared" si="15"/>
        <v>0</v>
      </c>
      <c r="F189" s="26">
        <f t="shared" si="16"/>
        <v>-7</v>
      </c>
      <c r="G189" s="20">
        <f t="shared" si="17"/>
        <v>1</v>
      </c>
      <c r="H189" s="20">
        <f t="shared" si="18"/>
        <v>30</v>
      </c>
      <c r="I189" s="21"/>
      <c r="J189" s="21">
        <f>VLOOKUP(I189,'Начисление очков'!$L$4:$M$68,2,FALSE)</f>
        <v>0</v>
      </c>
      <c r="K189" s="62"/>
      <c r="L189" s="62">
        <f>VLOOKUP(K189,'Начисление очков'!$G$4:$H$68,2,FALSE)</f>
        <v>0</v>
      </c>
      <c r="M189" s="62"/>
      <c r="N189" s="62">
        <f>VLOOKUP(M189,'Начисление очков'!$L$4:$M$68,2,FALSE)</f>
        <v>0</v>
      </c>
      <c r="O189" s="62"/>
      <c r="P189" s="62">
        <f>VLOOKUP(O189,'Начисление очков'!$V$4:$W$68,2,FALSE)</f>
        <v>0</v>
      </c>
      <c r="Q189" s="21">
        <v>32</v>
      </c>
      <c r="R189" s="21">
        <f>VLOOKUP(Q189,'Начисление очков'!$B$4:$C$68,2,FALSE)</f>
        <v>30</v>
      </c>
      <c r="S189" s="62"/>
      <c r="T189" s="62">
        <f>VLOOKUP(S189,'Начисление очков'!$G$4:$H$68,2,FALSE)</f>
        <v>0</v>
      </c>
      <c r="U189" s="62"/>
      <c r="V189" s="62">
        <f>VLOOKUP(U189,'Начисление очков'!$L$4:$M$68,2,FALSE)</f>
        <v>0</v>
      </c>
      <c r="W189" s="62"/>
      <c r="X189" s="62">
        <f>VLOOKUP(W189,'Начисление очков'!$V$4:$W$68,2,FALSE)</f>
        <v>0</v>
      </c>
      <c r="Y189" s="21"/>
      <c r="Z189" s="21">
        <f>VLOOKUP(Y189,'Начисление очков'!$G$4:$H$68,2,FALSE)</f>
        <v>0</v>
      </c>
      <c r="AA189" s="21"/>
      <c r="AB189" s="21">
        <f>VLOOKUP(AA189,'Начисление очков'!$G$4:$H$68,2,FALSE)</f>
        <v>0</v>
      </c>
      <c r="AC189" s="21"/>
      <c r="AD189" s="21">
        <f>VLOOKUP(AC189,'Начисление очков'!$Q$4:$R$68,2,FALSE)</f>
        <v>0</v>
      </c>
      <c r="AE189" s="21"/>
      <c r="AF189" s="21">
        <f>VLOOKUP(AE189,'Начисление очков'!$B$4:$C$68,2,FALSE)</f>
        <v>0</v>
      </c>
      <c r="AG189" s="21"/>
      <c r="AH189" s="21">
        <f>VLOOKUP(AG189,'Начисление очков'!$G$4:$H$68,2,FALSE)</f>
        <v>0</v>
      </c>
      <c r="AI189" s="21"/>
      <c r="AJ189" s="21">
        <f>VLOOKUP(AI189,'Начисление очков'!$Q$4:$R$68,2,FALSE)</f>
        <v>0</v>
      </c>
      <c r="AK189" s="21"/>
      <c r="AL189" s="21">
        <f>VLOOKUP(AK189,'Начисление очков'!$L$4:$M$68,2,FALSE)</f>
        <v>0</v>
      </c>
      <c r="AM189" s="21"/>
      <c r="AN189" s="21">
        <f>VLOOKUP(AM189,'Начисление очков'!$L$4:$M$68,2,FALSE)</f>
        <v>0</v>
      </c>
      <c r="AO189" s="21"/>
      <c r="AP189" s="21">
        <f>VLOOKUP(AO189,'Начисление очков'!$G$4:$H$68,2,FALSE)</f>
        <v>0</v>
      </c>
      <c r="AQ189" s="21"/>
      <c r="AR189" s="21">
        <f>VLOOKUP(AQ189,'Начисление очков'!$V$4:$W$68,2,FALSE)</f>
        <v>0</v>
      </c>
      <c r="AS189" s="21"/>
      <c r="AT189" s="21">
        <f>VLOOKUP(AS189,'Начисление очков'!$B$4:$C$68,2,FALSE)</f>
        <v>0</v>
      </c>
      <c r="AU189" s="21"/>
      <c r="AV189" s="21">
        <f>VLOOKUP(AU189,'Начисление очков'!$L$4:$M$68,2,FALSE)</f>
        <v>0</v>
      </c>
      <c r="AW189" s="21"/>
      <c r="AX189" s="21">
        <f>VLOOKUP(AW189,'Начисление очков'!$G$4:$H$68,2,FALSE)</f>
        <v>0</v>
      </c>
      <c r="AY189" s="22">
        <f t="shared" si="19"/>
        <v>-2</v>
      </c>
      <c r="AZ189" s="22">
        <v>174</v>
      </c>
      <c r="BA189" s="22">
        <v>30</v>
      </c>
    </row>
    <row r="190" spans="2:53" s="17" customFormat="1" ht="15.95" customHeight="1">
      <c r="B190" s="28">
        <f t="shared" si="20"/>
        <v>182</v>
      </c>
      <c r="C190" s="19" t="s">
        <v>250</v>
      </c>
      <c r="D190" s="27">
        <f t="shared" si="14"/>
        <v>30</v>
      </c>
      <c r="E190" s="25">
        <f t="shared" si="15"/>
        <v>0</v>
      </c>
      <c r="F190" s="26">
        <f t="shared" si="16"/>
        <v>-7</v>
      </c>
      <c r="G190" s="20">
        <f t="shared" si="17"/>
        <v>1</v>
      </c>
      <c r="H190" s="20">
        <f t="shared" si="18"/>
        <v>30</v>
      </c>
      <c r="I190" s="21"/>
      <c r="J190" s="21">
        <f>VLOOKUP(I190,'Начисление очков'!$L$4:$M$68,2,FALSE)</f>
        <v>0</v>
      </c>
      <c r="K190" s="62"/>
      <c r="L190" s="62">
        <f>VLOOKUP(K190,'Начисление очков'!$G$4:$H$68,2,FALSE)</f>
        <v>0</v>
      </c>
      <c r="M190" s="62"/>
      <c r="N190" s="62">
        <f>VLOOKUP(M190,'Начисление очков'!$L$4:$M$68,2,FALSE)</f>
        <v>0</v>
      </c>
      <c r="O190" s="62"/>
      <c r="P190" s="62">
        <f>VLOOKUP(O190,'Начисление очков'!$V$4:$W$68,2,FALSE)</f>
        <v>0</v>
      </c>
      <c r="Q190" s="21">
        <v>32</v>
      </c>
      <c r="R190" s="21">
        <f>VLOOKUP(Q190,'Начисление очков'!$B$4:$C$68,2,FALSE)</f>
        <v>30</v>
      </c>
      <c r="S190" s="62"/>
      <c r="T190" s="62">
        <f>VLOOKUP(S190,'Начисление очков'!$G$4:$H$68,2,FALSE)</f>
        <v>0</v>
      </c>
      <c r="U190" s="62"/>
      <c r="V190" s="62">
        <f>VLOOKUP(U190,'Начисление очков'!$L$4:$M$68,2,FALSE)</f>
        <v>0</v>
      </c>
      <c r="W190" s="62"/>
      <c r="X190" s="62">
        <f>VLOOKUP(W190,'Начисление очков'!$V$4:$W$68,2,FALSE)</f>
        <v>0</v>
      </c>
      <c r="Y190" s="21"/>
      <c r="Z190" s="21">
        <f>VLOOKUP(Y190,'Начисление очков'!$G$4:$H$68,2,FALSE)</f>
        <v>0</v>
      </c>
      <c r="AA190" s="21"/>
      <c r="AB190" s="21">
        <f>VLOOKUP(AA190,'Начисление очков'!$G$4:$H$68,2,FALSE)</f>
        <v>0</v>
      </c>
      <c r="AC190" s="21"/>
      <c r="AD190" s="21">
        <f>VLOOKUP(AC190,'Начисление очков'!$Q$4:$R$68,2,FALSE)</f>
        <v>0</v>
      </c>
      <c r="AE190" s="21"/>
      <c r="AF190" s="21">
        <f>VLOOKUP(AE190,'Начисление очков'!$B$4:$C$68,2,FALSE)</f>
        <v>0</v>
      </c>
      <c r="AG190" s="21"/>
      <c r="AH190" s="21">
        <f>VLOOKUP(AG190,'Начисление очков'!$G$4:$H$68,2,FALSE)</f>
        <v>0</v>
      </c>
      <c r="AI190" s="21"/>
      <c r="AJ190" s="21">
        <f>VLOOKUP(AI190,'Начисление очков'!$Q$4:$R$68,2,FALSE)</f>
        <v>0</v>
      </c>
      <c r="AK190" s="21"/>
      <c r="AL190" s="21">
        <f>VLOOKUP(AK190,'Начисление очков'!$L$4:$M$68,2,FALSE)</f>
        <v>0</v>
      </c>
      <c r="AM190" s="21"/>
      <c r="AN190" s="21">
        <f>VLOOKUP(AM190,'Начисление очков'!$L$4:$M$68,2,FALSE)</f>
        <v>0</v>
      </c>
      <c r="AO190" s="21"/>
      <c r="AP190" s="21">
        <f>VLOOKUP(AO190,'Начисление очков'!$G$4:$H$68,2,FALSE)</f>
        <v>0</v>
      </c>
      <c r="AQ190" s="21"/>
      <c r="AR190" s="21">
        <f>VLOOKUP(AQ190,'Начисление очков'!$V$4:$W$68,2,FALSE)</f>
        <v>0</v>
      </c>
      <c r="AS190" s="21"/>
      <c r="AT190" s="21">
        <f>VLOOKUP(AS190,'Начисление очков'!$B$4:$C$68,2,FALSE)</f>
        <v>0</v>
      </c>
      <c r="AU190" s="21"/>
      <c r="AV190" s="21">
        <f>VLOOKUP(AU190,'Начисление очков'!$L$4:$M$68,2,FALSE)</f>
        <v>0</v>
      </c>
      <c r="AW190" s="21"/>
      <c r="AX190" s="21">
        <f>VLOOKUP(AW190,'Начисление очков'!$G$4:$H$68,2,FALSE)</f>
        <v>0</v>
      </c>
      <c r="AY190" s="22">
        <f t="shared" si="19"/>
        <v>-2</v>
      </c>
      <c r="AZ190" s="22">
        <v>175</v>
      </c>
      <c r="BA190" s="22">
        <v>30</v>
      </c>
    </row>
    <row r="191" spans="2:53" s="17" customFormat="1" ht="15.95" customHeight="1">
      <c r="B191" s="28">
        <f t="shared" si="20"/>
        <v>183</v>
      </c>
      <c r="C191" s="19" t="s">
        <v>249</v>
      </c>
      <c r="D191" s="27">
        <f t="shared" si="14"/>
        <v>30</v>
      </c>
      <c r="E191" s="25">
        <f t="shared" si="15"/>
        <v>0</v>
      </c>
      <c r="F191" s="26">
        <f t="shared" si="16"/>
        <v>-7</v>
      </c>
      <c r="G191" s="20">
        <f t="shared" si="17"/>
        <v>1</v>
      </c>
      <c r="H191" s="20">
        <f t="shared" si="18"/>
        <v>30</v>
      </c>
      <c r="I191" s="21"/>
      <c r="J191" s="21">
        <f>VLOOKUP(I191,'Начисление очков'!$L$4:$M$68,2,FALSE)</f>
        <v>0</v>
      </c>
      <c r="K191" s="62"/>
      <c r="L191" s="62">
        <f>VLOOKUP(K191,'Начисление очков'!$G$4:$H$68,2,FALSE)</f>
        <v>0</v>
      </c>
      <c r="M191" s="62"/>
      <c r="N191" s="62">
        <f>VLOOKUP(M191,'Начисление очков'!$L$4:$M$68,2,FALSE)</f>
        <v>0</v>
      </c>
      <c r="O191" s="62"/>
      <c r="P191" s="62">
        <f>VLOOKUP(O191,'Начисление очков'!$V$4:$W$68,2,FALSE)</f>
        <v>0</v>
      </c>
      <c r="Q191" s="21">
        <v>32</v>
      </c>
      <c r="R191" s="21">
        <f>VLOOKUP(Q191,'Начисление очков'!$B$4:$C$68,2,FALSE)</f>
        <v>30</v>
      </c>
      <c r="S191" s="62"/>
      <c r="T191" s="62">
        <f>VLOOKUP(S191,'Начисление очков'!$G$4:$H$68,2,FALSE)</f>
        <v>0</v>
      </c>
      <c r="U191" s="62"/>
      <c r="V191" s="62">
        <f>VLOOKUP(U191,'Начисление очков'!$L$4:$M$68,2,FALSE)</f>
        <v>0</v>
      </c>
      <c r="W191" s="62"/>
      <c r="X191" s="62">
        <f>VLOOKUP(W191,'Начисление очков'!$V$4:$W$68,2,FALSE)</f>
        <v>0</v>
      </c>
      <c r="Y191" s="21"/>
      <c r="Z191" s="21">
        <f>VLOOKUP(Y191,'Начисление очков'!$G$4:$H$68,2,FALSE)</f>
        <v>0</v>
      </c>
      <c r="AA191" s="21"/>
      <c r="AB191" s="21">
        <f>VLOOKUP(AA191,'Начисление очков'!$G$4:$H$68,2,FALSE)</f>
        <v>0</v>
      </c>
      <c r="AC191" s="21"/>
      <c r="AD191" s="21">
        <f>VLOOKUP(AC191,'Начисление очков'!$Q$4:$R$68,2,FALSE)</f>
        <v>0</v>
      </c>
      <c r="AE191" s="21"/>
      <c r="AF191" s="21">
        <f>VLOOKUP(AE191,'Начисление очков'!$B$4:$C$68,2,FALSE)</f>
        <v>0</v>
      </c>
      <c r="AG191" s="21"/>
      <c r="AH191" s="21">
        <f>VLOOKUP(AG191,'Начисление очков'!$G$4:$H$68,2,FALSE)</f>
        <v>0</v>
      </c>
      <c r="AI191" s="21"/>
      <c r="AJ191" s="21">
        <f>VLOOKUP(AI191,'Начисление очков'!$Q$4:$R$68,2,FALSE)</f>
        <v>0</v>
      </c>
      <c r="AK191" s="21"/>
      <c r="AL191" s="21">
        <f>VLOOKUP(AK191,'Начисление очков'!$L$4:$M$68,2,FALSE)</f>
        <v>0</v>
      </c>
      <c r="AM191" s="21"/>
      <c r="AN191" s="21">
        <f>VLOOKUP(AM191,'Начисление очков'!$L$4:$M$68,2,FALSE)</f>
        <v>0</v>
      </c>
      <c r="AO191" s="21"/>
      <c r="AP191" s="21">
        <f>VLOOKUP(AO191,'Начисление очков'!$G$4:$H$68,2,FALSE)</f>
        <v>0</v>
      </c>
      <c r="AQ191" s="21"/>
      <c r="AR191" s="21">
        <f>VLOOKUP(AQ191,'Начисление очков'!$V$4:$W$68,2,FALSE)</f>
        <v>0</v>
      </c>
      <c r="AS191" s="21"/>
      <c r="AT191" s="21">
        <f>VLOOKUP(AS191,'Начисление очков'!$B$4:$C$68,2,FALSE)</f>
        <v>0</v>
      </c>
      <c r="AU191" s="21"/>
      <c r="AV191" s="21">
        <f>VLOOKUP(AU191,'Начисление очков'!$L$4:$M$68,2,FALSE)</f>
        <v>0</v>
      </c>
      <c r="AW191" s="21"/>
      <c r="AX191" s="21">
        <f>VLOOKUP(AW191,'Начисление очков'!$G$4:$H$68,2,FALSE)</f>
        <v>0</v>
      </c>
      <c r="AY191" s="22">
        <f t="shared" si="19"/>
        <v>-2</v>
      </c>
      <c r="AZ191" s="22">
        <v>176</v>
      </c>
      <c r="BA191" s="22">
        <v>30</v>
      </c>
    </row>
    <row r="192" spans="2:53" s="17" customFormat="1" ht="15.95" customHeight="1">
      <c r="B192" s="28">
        <f t="shared" si="20"/>
        <v>184</v>
      </c>
      <c r="C192" s="19" t="s">
        <v>198</v>
      </c>
      <c r="D192" s="27">
        <f t="shared" si="14"/>
        <v>30</v>
      </c>
      <c r="E192" s="25">
        <f t="shared" si="15"/>
        <v>0</v>
      </c>
      <c r="F192" s="26">
        <f t="shared" si="16"/>
        <v>-7</v>
      </c>
      <c r="G192" s="20">
        <f t="shared" si="17"/>
        <v>1</v>
      </c>
      <c r="H192" s="20">
        <f t="shared" si="18"/>
        <v>30</v>
      </c>
      <c r="I192" s="21"/>
      <c r="J192" s="21">
        <f>VLOOKUP(I192,'Начисление очков'!$L$4:$M$68,2,FALSE)</f>
        <v>0</v>
      </c>
      <c r="K192" s="62"/>
      <c r="L192" s="62">
        <f>VLOOKUP(K192,'Начисление очков'!$G$4:$H$68,2,FALSE)</f>
        <v>0</v>
      </c>
      <c r="M192" s="62"/>
      <c r="N192" s="62">
        <f>VLOOKUP(M192,'Начисление очков'!$L$4:$M$68,2,FALSE)</f>
        <v>0</v>
      </c>
      <c r="O192" s="62"/>
      <c r="P192" s="62">
        <f>VLOOKUP(O192,'Начисление очков'!$V$4:$W$68,2,FALSE)</f>
        <v>0</v>
      </c>
      <c r="Q192" s="21"/>
      <c r="R192" s="21">
        <f>VLOOKUP(Q192,'Начисление очков'!$B$4:$C$68,2,FALSE)</f>
        <v>0</v>
      </c>
      <c r="S192" s="62"/>
      <c r="T192" s="62">
        <f>VLOOKUP(S192,'Начисление очков'!$G$4:$H$68,2,FALSE)</f>
        <v>0</v>
      </c>
      <c r="U192" s="62"/>
      <c r="V192" s="62">
        <f>VLOOKUP(U192,'Начисление очков'!$L$4:$M$68,2,FALSE)</f>
        <v>0</v>
      </c>
      <c r="W192" s="62"/>
      <c r="X192" s="62">
        <f>VLOOKUP(W192,'Начисление очков'!$V$4:$W$68,2,FALSE)</f>
        <v>0</v>
      </c>
      <c r="Y192" s="21"/>
      <c r="Z192" s="21">
        <f>VLOOKUP(Y192,'Начисление очков'!$G$4:$H$68,2,FALSE)</f>
        <v>0</v>
      </c>
      <c r="AA192" s="21"/>
      <c r="AB192" s="21">
        <f>VLOOKUP(AA192,'Начисление очков'!$G$4:$H$68,2,FALSE)</f>
        <v>0</v>
      </c>
      <c r="AC192" s="21"/>
      <c r="AD192" s="21">
        <f>VLOOKUP(AC192,'Начисление очков'!$Q$4:$R$68,2,FALSE)</f>
        <v>0</v>
      </c>
      <c r="AE192" s="21">
        <v>32</v>
      </c>
      <c r="AF192" s="21">
        <f>VLOOKUP(AE192,'Начисление очков'!$B$4:$C$68,2,FALSE)</f>
        <v>30</v>
      </c>
      <c r="AG192" s="21"/>
      <c r="AH192" s="21">
        <f>VLOOKUP(AG192,'Начисление очков'!$G$4:$H$68,2,FALSE)</f>
        <v>0</v>
      </c>
      <c r="AI192" s="21"/>
      <c r="AJ192" s="21">
        <f>VLOOKUP(AI192,'Начисление очков'!$Q$4:$R$68,2,FALSE)</f>
        <v>0</v>
      </c>
      <c r="AK192" s="21"/>
      <c r="AL192" s="21">
        <f>VLOOKUP(AK192,'Начисление очков'!$L$4:$M$68,2,FALSE)</f>
        <v>0</v>
      </c>
      <c r="AM192" s="21"/>
      <c r="AN192" s="21">
        <f>VLOOKUP(AM192,'Начисление очков'!$L$4:$M$68,2,FALSE)</f>
        <v>0</v>
      </c>
      <c r="AO192" s="21"/>
      <c r="AP192" s="21">
        <f>VLOOKUP(AO192,'Начисление очков'!$G$4:$H$68,2,FALSE)</f>
        <v>0</v>
      </c>
      <c r="AQ192" s="21"/>
      <c r="AR192" s="21">
        <f>VLOOKUP(AQ192,'Начисление очков'!$V$4:$W$68,2,FALSE)</f>
        <v>0</v>
      </c>
      <c r="AS192" s="21"/>
      <c r="AT192" s="21">
        <f>VLOOKUP(AS192,'Начисление очков'!$B$4:$C$68,2,FALSE)</f>
        <v>0</v>
      </c>
      <c r="AU192" s="21"/>
      <c r="AV192" s="21">
        <f>VLOOKUP(AU192,'Начисление очков'!$L$4:$M$68,2,FALSE)</f>
        <v>0</v>
      </c>
      <c r="AW192" s="21"/>
      <c r="AX192" s="21">
        <f>VLOOKUP(AW192,'Начисление очков'!$G$4:$H$68,2,FALSE)</f>
        <v>0</v>
      </c>
      <c r="AY192" s="22">
        <f t="shared" si="19"/>
        <v>-2</v>
      </c>
      <c r="AZ192" s="22">
        <v>177</v>
      </c>
      <c r="BA192" s="22">
        <v>30</v>
      </c>
    </row>
    <row r="193" spans="2:53" s="17" customFormat="1" ht="15.95" customHeight="1">
      <c r="B193" s="28">
        <f t="shared" si="20"/>
        <v>185</v>
      </c>
      <c r="C193" s="19" t="s">
        <v>196</v>
      </c>
      <c r="D193" s="27">
        <f t="shared" si="14"/>
        <v>30</v>
      </c>
      <c r="E193" s="25">
        <f t="shared" si="15"/>
        <v>0</v>
      </c>
      <c r="F193" s="26">
        <f t="shared" si="16"/>
        <v>-7</v>
      </c>
      <c r="G193" s="20">
        <f t="shared" si="17"/>
        <v>1</v>
      </c>
      <c r="H193" s="20">
        <f t="shared" si="18"/>
        <v>30</v>
      </c>
      <c r="I193" s="21"/>
      <c r="J193" s="21">
        <f>VLOOKUP(I193,'Начисление очков'!$L$4:$M$68,2,FALSE)</f>
        <v>0</v>
      </c>
      <c r="K193" s="62"/>
      <c r="L193" s="62">
        <f>VLOOKUP(K193,'Начисление очков'!$G$4:$H$68,2,FALSE)</f>
        <v>0</v>
      </c>
      <c r="M193" s="62"/>
      <c r="N193" s="62">
        <f>VLOOKUP(M193,'Начисление очков'!$L$4:$M$68,2,FALSE)</f>
        <v>0</v>
      </c>
      <c r="O193" s="62"/>
      <c r="P193" s="62">
        <f>VLOOKUP(O193,'Начисление очков'!$V$4:$W$68,2,FALSE)</f>
        <v>0</v>
      </c>
      <c r="Q193" s="21"/>
      <c r="R193" s="21">
        <f>VLOOKUP(Q193,'Начисление очков'!$B$4:$C$68,2,FALSE)</f>
        <v>0</v>
      </c>
      <c r="S193" s="62"/>
      <c r="T193" s="62">
        <f>VLOOKUP(S193,'Начисление очков'!$G$4:$H$68,2,FALSE)</f>
        <v>0</v>
      </c>
      <c r="U193" s="62"/>
      <c r="V193" s="62">
        <f>VLOOKUP(U193,'Начисление очков'!$L$4:$M$68,2,FALSE)</f>
        <v>0</v>
      </c>
      <c r="W193" s="62"/>
      <c r="X193" s="62">
        <f>VLOOKUP(W193,'Начисление очков'!$V$4:$W$68,2,FALSE)</f>
        <v>0</v>
      </c>
      <c r="Y193" s="21"/>
      <c r="Z193" s="21">
        <f>VLOOKUP(Y193,'Начисление очков'!$G$4:$H$68,2,FALSE)</f>
        <v>0</v>
      </c>
      <c r="AA193" s="21"/>
      <c r="AB193" s="21">
        <f>VLOOKUP(AA193,'Начисление очков'!$G$4:$H$68,2,FALSE)</f>
        <v>0</v>
      </c>
      <c r="AC193" s="21"/>
      <c r="AD193" s="21">
        <f>VLOOKUP(AC193,'Начисление очков'!$Q$4:$R$68,2,FALSE)</f>
        <v>0</v>
      </c>
      <c r="AE193" s="21">
        <v>32</v>
      </c>
      <c r="AF193" s="21">
        <f>VLOOKUP(AE193,'Начисление очков'!$B$4:$C$68,2,FALSE)</f>
        <v>30</v>
      </c>
      <c r="AG193" s="21"/>
      <c r="AH193" s="21">
        <f>VLOOKUP(AG193,'Начисление очков'!$G$4:$H$68,2,FALSE)</f>
        <v>0</v>
      </c>
      <c r="AI193" s="21"/>
      <c r="AJ193" s="21">
        <f>VLOOKUP(AI193,'Начисление очков'!$Q$4:$R$68,2,FALSE)</f>
        <v>0</v>
      </c>
      <c r="AK193" s="21"/>
      <c r="AL193" s="21">
        <f>VLOOKUP(AK193,'Начисление очков'!$L$4:$M$68,2,FALSE)</f>
        <v>0</v>
      </c>
      <c r="AM193" s="21"/>
      <c r="AN193" s="21">
        <f>VLOOKUP(AM193,'Начисление очков'!$L$4:$M$68,2,FALSE)</f>
        <v>0</v>
      </c>
      <c r="AO193" s="21"/>
      <c r="AP193" s="21">
        <f>VLOOKUP(AO193,'Начисление очков'!$G$4:$H$68,2,FALSE)</f>
        <v>0</v>
      </c>
      <c r="AQ193" s="21"/>
      <c r="AR193" s="21">
        <f>VLOOKUP(AQ193,'Начисление очков'!$V$4:$W$68,2,FALSE)</f>
        <v>0</v>
      </c>
      <c r="AS193" s="21"/>
      <c r="AT193" s="21">
        <f>VLOOKUP(AS193,'Начисление очков'!$B$4:$C$68,2,FALSE)</f>
        <v>0</v>
      </c>
      <c r="AU193" s="21"/>
      <c r="AV193" s="21">
        <f>VLOOKUP(AU193,'Начисление очков'!$L$4:$M$68,2,FALSE)</f>
        <v>0</v>
      </c>
      <c r="AW193" s="21"/>
      <c r="AX193" s="21">
        <f>VLOOKUP(AW193,'Начисление очков'!$G$4:$H$68,2,FALSE)</f>
        <v>0</v>
      </c>
      <c r="AY193" s="22">
        <f t="shared" si="19"/>
        <v>-2</v>
      </c>
      <c r="AZ193" s="22">
        <v>178</v>
      </c>
      <c r="BA193" s="22">
        <v>30</v>
      </c>
    </row>
    <row r="194" spans="2:53" s="17" customFormat="1" ht="15.95" customHeight="1">
      <c r="B194" s="28">
        <f t="shared" si="20"/>
        <v>186</v>
      </c>
      <c r="C194" s="19" t="s">
        <v>265</v>
      </c>
      <c r="D194" s="27">
        <f t="shared" si="14"/>
        <v>29</v>
      </c>
      <c r="E194" s="25">
        <f t="shared" si="15"/>
        <v>29</v>
      </c>
      <c r="F194" s="26" t="str">
        <f t="shared" si="16"/>
        <v xml:space="preserve"> </v>
      </c>
      <c r="G194" s="20">
        <f t="shared" si="17"/>
        <v>1</v>
      </c>
      <c r="H194" s="20">
        <f t="shared" si="18"/>
        <v>29</v>
      </c>
      <c r="I194" s="21">
        <v>17</v>
      </c>
      <c r="J194" s="21">
        <f>VLOOKUP(I194,'Начисление очков'!$L$4:$M$68,2,FALSE)</f>
        <v>29</v>
      </c>
      <c r="K194" s="62"/>
      <c r="L194" s="62">
        <f>VLOOKUP(K194,'Начисление очков'!$G$4:$H$68,2,FALSE)</f>
        <v>0</v>
      </c>
      <c r="M194" s="62"/>
      <c r="N194" s="62">
        <f>VLOOKUP(M194,'Начисление очков'!$L$4:$M$68,2,FALSE)</f>
        <v>0</v>
      </c>
      <c r="O194" s="62"/>
      <c r="P194" s="62">
        <f>VLOOKUP(O194,'Начисление очков'!$V$4:$W$68,2,FALSE)</f>
        <v>0</v>
      </c>
      <c r="Q194" s="21"/>
      <c r="R194" s="21">
        <f>VLOOKUP(Q194,'Начисление очков'!$B$4:$C$68,2,FALSE)</f>
        <v>0</v>
      </c>
      <c r="S194" s="62"/>
      <c r="T194" s="62">
        <f>VLOOKUP(S194,'Начисление очков'!$G$4:$H$68,2,FALSE)</f>
        <v>0</v>
      </c>
      <c r="U194" s="62"/>
      <c r="V194" s="62">
        <f>VLOOKUP(U194,'Начисление очков'!$L$4:$M$68,2,FALSE)</f>
        <v>0</v>
      </c>
      <c r="W194" s="62"/>
      <c r="X194" s="62">
        <f>VLOOKUP(W194,'Начисление очков'!$V$4:$W$68,2,FALSE)</f>
        <v>0</v>
      </c>
      <c r="Y194" s="21"/>
      <c r="Z194" s="21">
        <f>VLOOKUP(Y194,'Начисление очков'!$G$4:$H$68,2,FALSE)</f>
        <v>0</v>
      </c>
      <c r="AA194" s="21"/>
      <c r="AB194" s="21">
        <f>VLOOKUP(AA194,'Начисление очков'!$G$4:$H$68,2,FALSE)</f>
        <v>0</v>
      </c>
      <c r="AC194" s="21"/>
      <c r="AD194" s="21">
        <f>VLOOKUP(AC194,'Начисление очков'!$Q$4:$R$68,2,FALSE)</f>
        <v>0</v>
      </c>
      <c r="AE194" s="21"/>
      <c r="AF194" s="21">
        <f>VLOOKUP(AE194,'Начисление очков'!$B$4:$C$68,2,FALSE)</f>
        <v>0</v>
      </c>
      <c r="AG194" s="21"/>
      <c r="AH194" s="21">
        <f>VLOOKUP(AG194,'Начисление очков'!$G$4:$H$68,2,FALSE)</f>
        <v>0</v>
      </c>
      <c r="AI194" s="21"/>
      <c r="AJ194" s="21">
        <f>VLOOKUP(AI194,'Начисление очков'!$Q$4:$R$68,2,FALSE)</f>
        <v>0</v>
      </c>
      <c r="AK194" s="21"/>
      <c r="AL194" s="21">
        <f>VLOOKUP(AK194,'Начисление очков'!$L$4:$M$68,2,FALSE)</f>
        <v>0</v>
      </c>
      <c r="AM194" s="21"/>
      <c r="AN194" s="21">
        <f>VLOOKUP(AM194,'Начисление очков'!$L$4:$M$68,2,FALSE)</f>
        <v>0</v>
      </c>
      <c r="AO194" s="21"/>
      <c r="AP194" s="21">
        <f>VLOOKUP(AO194,'Начисление очков'!$G$4:$H$68,2,FALSE)</f>
        <v>0</v>
      </c>
      <c r="AQ194" s="21"/>
      <c r="AR194" s="21">
        <f>VLOOKUP(AQ194,'Начисление очков'!$V$4:$W$68,2,FALSE)</f>
        <v>0</v>
      </c>
      <c r="AS194" s="21"/>
      <c r="AT194" s="21">
        <f>VLOOKUP(AS194,'Начисление очков'!$B$4:$C$68,2,FALSE)</f>
        <v>0</v>
      </c>
      <c r="AU194" s="21"/>
      <c r="AV194" s="21">
        <f>VLOOKUP(AU194,'Начисление очков'!$L$4:$M$68,2,FALSE)</f>
        <v>0</v>
      </c>
      <c r="AW194" s="21"/>
      <c r="AX194" s="21">
        <f>VLOOKUP(AW194,'Начисление очков'!$G$4:$H$68,2,FALSE)</f>
        <v>0</v>
      </c>
      <c r="AY194" s="22">
        <f t="shared" si="19"/>
        <v>12</v>
      </c>
      <c r="AZ194" s="22"/>
      <c r="BA194" s="22">
        <v>0</v>
      </c>
    </row>
    <row r="195" spans="2:53" s="17" customFormat="1" ht="15.95" customHeight="1">
      <c r="B195" s="28">
        <f t="shared" si="20"/>
        <v>187</v>
      </c>
      <c r="C195" s="19" t="s">
        <v>266</v>
      </c>
      <c r="D195" s="27">
        <f t="shared" si="14"/>
        <v>29</v>
      </c>
      <c r="E195" s="25">
        <f t="shared" si="15"/>
        <v>29</v>
      </c>
      <c r="F195" s="26" t="str">
        <f t="shared" si="16"/>
        <v xml:space="preserve"> </v>
      </c>
      <c r="G195" s="20">
        <f t="shared" si="17"/>
        <v>1</v>
      </c>
      <c r="H195" s="20">
        <f t="shared" si="18"/>
        <v>29</v>
      </c>
      <c r="I195" s="21">
        <v>17</v>
      </c>
      <c r="J195" s="21">
        <f>VLOOKUP(I195,'Начисление очков'!$L$4:$M$68,2,FALSE)</f>
        <v>29</v>
      </c>
      <c r="K195" s="62"/>
      <c r="L195" s="62">
        <f>VLOOKUP(K195,'Начисление очков'!$G$4:$H$68,2,FALSE)</f>
        <v>0</v>
      </c>
      <c r="M195" s="62"/>
      <c r="N195" s="62">
        <f>VLOOKUP(M195,'Начисление очков'!$L$4:$M$68,2,FALSE)</f>
        <v>0</v>
      </c>
      <c r="O195" s="62"/>
      <c r="P195" s="62">
        <f>VLOOKUP(O195,'Начисление очков'!$V$4:$W$68,2,FALSE)</f>
        <v>0</v>
      </c>
      <c r="Q195" s="21"/>
      <c r="R195" s="21">
        <f>VLOOKUP(Q195,'Начисление очков'!$B$4:$C$68,2,FALSE)</f>
        <v>0</v>
      </c>
      <c r="S195" s="62"/>
      <c r="T195" s="62">
        <f>VLOOKUP(S195,'Начисление очков'!$G$4:$H$68,2,FALSE)</f>
        <v>0</v>
      </c>
      <c r="U195" s="62"/>
      <c r="V195" s="62">
        <f>VLOOKUP(U195,'Начисление очков'!$L$4:$M$68,2,FALSE)</f>
        <v>0</v>
      </c>
      <c r="W195" s="62"/>
      <c r="X195" s="62">
        <f>VLOOKUP(W195,'Начисление очков'!$V$4:$W$68,2,FALSE)</f>
        <v>0</v>
      </c>
      <c r="Y195" s="21"/>
      <c r="Z195" s="21">
        <f>VLOOKUP(Y195,'Начисление очков'!$G$4:$H$68,2,FALSE)</f>
        <v>0</v>
      </c>
      <c r="AA195" s="21"/>
      <c r="AB195" s="21">
        <f>VLOOKUP(AA195,'Начисление очков'!$G$4:$H$68,2,FALSE)</f>
        <v>0</v>
      </c>
      <c r="AC195" s="21"/>
      <c r="AD195" s="21">
        <f>VLOOKUP(AC195,'Начисление очков'!$Q$4:$R$68,2,FALSE)</f>
        <v>0</v>
      </c>
      <c r="AE195" s="21"/>
      <c r="AF195" s="21">
        <f>VLOOKUP(AE195,'Начисление очков'!$B$4:$C$68,2,FALSE)</f>
        <v>0</v>
      </c>
      <c r="AG195" s="21"/>
      <c r="AH195" s="21">
        <f>VLOOKUP(AG195,'Начисление очков'!$G$4:$H$68,2,FALSE)</f>
        <v>0</v>
      </c>
      <c r="AI195" s="21"/>
      <c r="AJ195" s="21">
        <f>VLOOKUP(AI195,'Начисление очков'!$Q$4:$R$68,2,FALSE)</f>
        <v>0</v>
      </c>
      <c r="AK195" s="21"/>
      <c r="AL195" s="21">
        <f>VLOOKUP(AK195,'Начисление очков'!$L$4:$M$68,2,FALSE)</f>
        <v>0</v>
      </c>
      <c r="AM195" s="21"/>
      <c r="AN195" s="21">
        <f>VLOOKUP(AM195,'Начисление очков'!$L$4:$M$68,2,FALSE)</f>
        <v>0</v>
      </c>
      <c r="AO195" s="21"/>
      <c r="AP195" s="21">
        <f>VLOOKUP(AO195,'Начисление очков'!$G$4:$H$68,2,FALSE)</f>
        <v>0</v>
      </c>
      <c r="AQ195" s="21"/>
      <c r="AR195" s="21">
        <f>VLOOKUP(AQ195,'Начисление очков'!$V$4:$W$68,2,FALSE)</f>
        <v>0</v>
      </c>
      <c r="AS195" s="21"/>
      <c r="AT195" s="21">
        <f>VLOOKUP(AS195,'Начисление очков'!$B$4:$C$68,2,FALSE)</f>
        <v>0</v>
      </c>
      <c r="AU195" s="21"/>
      <c r="AV195" s="21">
        <f>VLOOKUP(AU195,'Начисление очков'!$L$4:$M$68,2,FALSE)</f>
        <v>0</v>
      </c>
      <c r="AW195" s="21"/>
      <c r="AX195" s="21">
        <f>VLOOKUP(AW195,'Начисление очков'!$G$4:$H$68,2,FALSE)</f>
        <v>0</v>
      </c>
      <c r="AY195" s="22">
        <f t="shared" si="19"/>
        <v>12</v>
      </c>
      <c r="AZ195" s="22"/>
      <c r="BA195" s="22">
        <v>0</v>
      </c>
    </row>
    <row r="196" spans="2:53" s="17" customFormat="1" ht="15.95" customHeight="1">
      <c r="B196" s="28">
        <f t="shared" si="20"/>
        <v>188</v>
      </c>
      <c r="C196" s="19" t="s">
        <v>124</v>
      </c>
      <c r="D196" s="27">
        <f t="shared" si="14"/>
        <v>29</v>
      </c>
      <c r="E196" s="25">
        <f t="shared" si="15"/>
        <v>0</v>
      </c>
      <c r="F196" s="26">
        <f t="shared" si="16"/>
        <v>-9</v>
      </c>
      <c r="G196" s="20">
        <f t="shared" si="17"/>
        <v>1</v>
      </c>
      <c r="H196" s="20">
        <f t="shared" si="18"/>
        <v>29</v>
      </c>
      <c r="I196" s="21"/>
      <c r="J196" s="21">
        <f>VLOOKUP(I196,'Начисление очков'!$L$4:$M$68,2,FALSE)</f>
        <v>0</v>
      </c>
      <c r="K196" s="62"/>
      <c r="L196" s="62">
        <f>VLOOKUP(K196,'Начисление очков'!$G$4:$H$68,2,FALSE)</f>
        <v>0</v>
      </c>
      <c r="M196" s="62"/>
      <c r="N196" s="62">
        <f>VLOOKUP(M196,'Начисление очков'!$L$4:$M$68,2,FALSE)</f>
        <v>0</v>
      </c>
      <c r="O196" s="62"/>
      <c r="P196" s="62">
        <f>VLOOKUP(O196,'Начисление очков'!$V$4:$W$68,2,FALSE)</f>
        <v>0</v>
      </c>
      <c r="Q196" s="21"/>
      <c r="R196" s="21">
        <f>VLOOKUP(Q196,'Начисление очков'!$B$4:$C$68,2,FALSE)</f>
        <v>0</v>
      </c>
      <c r="S196" s="62"/>
      <c r="T196" s="62">
        <f>VLOOKUP(S196,'Начисление очков'!$G$4:$H$68,2,FALSE)</f>
        <v>0</v>
      </c>
      <c r="U196" s="62"/>
      <c r="V196" s="62">
        <f>VLOOKUP(U196,'Начисление очков'!$L$4:$M$68,2,FALSE)</f>
        <v>0</v>
      </c>
      <c r="W196" s="62"/>
      <c r="X196" s="62">
        <f>VLOOKUP(W196,'Начисление очков'!$V$4:$W$68,2,FALSE)</f>
        <v>0</v>
      </c>
      <c r="Y196" s="21"/>
      <c r="Z196" s="21">
        <f>VLOOKUP(Y196,'Начисление очков'!$G$4:$H$68,2,FALSE)</f>
        <v>0</v>
      </c>
      <c r="AA196" s="21"/>
      <c r="AB196" s="21">
        <f>VLOOKUP(AA196,'Начисление очков'!$G$4:$H$68,2,FALSE)</f>
        <v>0</v>
      </c>
      <c r="AC196" s="21"/>
      <c r="AD196" s="21">
        <f>VLOOKUP(AC196,'Начисление очков'!$Q$4:$R$68,2,FALSE)</f>
        <v>0</v>
      </c>
      <c r="AE196" s="21"/>
      <c r="AF196" s="21">
        <f>VLOOKUP(AE196,'Начисление очков'!$B$4:$C$68,2,FALSE)</f>
        <v>0</v>
      </c>
      <c r="AG196" s="21"/>
      <c r="AH196" s="21">
        <f>VLOOKUP(AG196,'Начисление очков'!$G$4:$H$68,2,FALSE)</f>
        <v>0</v>
      </c>
      <c r="AI196" s="21"/>
      <c r="AJ196" s="21">
        <f>VLOOKUP(AI196,'Начисление очков'!$Q$4:$R$68,2,FALSE)</f>
        <v>0</v>
      </c>
      <c r="AK196" s="21"/>
      <c r="AL196" s="21">
        <f>VLOOKUP(AK196,'Начисление очков'!$L$4:$M$68,2,FALSE)</f>
        <v>0</v>
      </c>
      <c r="AM196" s="21"/>
      <c r="AN196" s="21">
        <f>VLOOKUP(AM196,'Начисление очков'!$L$4:$M$68,2,FALSE)</f>
        <v>0</v>
      </c>
      <c r="AO196" s="21"/>
      <c r="AP196" s="21">
        <f>VLOOKUP(AO196,'Начисление очков'!$G$4:$H$68,2,FALSE)</f>
        <v>0</v>
      </c>
      <c r="AQ196" s="21"/>
      <c r="AR196" s="21">
        <f>VLOOKUP(AQ196,'Начисление очков'!$V$4:$W$68,2,FALSE)</f>
        <v>0</v>
      </c>
      <c r="AS196" s="21"/>
      <c r="AT196" s="21">
        <f>VLOOKUP(AS196,'Начисление очков'!$B$4:$C$68,2,FALSE)</f>
        <v>0</v>
      </c>
      <c r="AU196" s="21">
        <v>17</v>
      </c>
      <c r="AV196" s="21">
        <f>VLOOKUP(AU196,'Начисление очков'!$L$4:$M$68,2,FALSE)</f>
        <v>29</v>
      </c>
      <c r="AW196" s="21"/>
      <c r="AX196" s="21">
        <f>VLOOKUP(AW196,'Начисление очков'!$G$4:$H$68,2,FALSE)</f>
        <v>0</v>
      </c>
      <c r="AY196" s="22">
        <f t="shared" si="19"/>
        <v>12</v>
      </c>
      <c r="AZ196" s="22">
        <v>179</v>
      </c>
      <c r="BA196" s="22">
        <v>29</v>
      </c>
    </row>
    <row r="197" spans="2:53" s="17" customFormat="1" ht="15.95" customHeight="1">
      <c r="B197" s="28">
        <f t="shared" si="20"/>
        <v>189</v>
      </c>
      <c r="C197" s="19" t="s">
        <v>56</v>
      </c>
      <c r="D197" s="27">
        <f t="shared" si="14"/>
        <v>29</v>
      </c>
      <c r="E197" s="25">
        <f t="shared" si="15"/>
        <v>0</v>
      </c>
      <c r="F197" s="26">
        <f t="shared" si="16"/>
        <v>-9</v>
      </c>
      <c r="G197" s="20">
        <f t="shared" si="17"/>
        <v>1</v>
      </c>
      <c r="H197" s="20">
        <f t="shared" si="18"/>
        <v>29</v>
      </c>
      <c r="I197" s="21"/>
      <c r="J197" s="21">
        <f>VLOOKUP(I197,'Начисление очков'!$L$4:$M$68,2,FALSE)</f>
        <v>0</v>
      </c>
      <c r="K197" s="62"/>
      <c r="L197" s="62">
        <f>VLOOKUP(K197,'Начисление очков'!$G$4:$H$68,2,FALSE)</f>
        <v>0</v>
      </c>
      <c r="M197" s="62"/>
      <c r="N197" s="62">
        <f>VLOOKUP(M197,'Начисление очков'!$L$4:$M$68,2,FALSE)</f>
        <v>0</v>
      </c>
      <c r="O197" s="62"/>
      <c r="P197" s="62">
        <f>VLOOKUP(O197,'Начисление очков'!$V$4:$W$68,2,FALSE)</f>
        <v>0</v>
      </c>
      <c r="Q197" s="21"/>
      <c r="R197" s="21">
        <f>VLOOKUP(Q197,'Начисление очков'!$B$4:$C$68,2,FALSE)</f>
        <v>0</v>
      </c>
      <c r="S197" s="62"/>
      <c r="T197" s="62">
        <f>VLOOKUP(S197,'Начисление очков'!$G$4:$H$68,2,FALSE)</f>
        <v>0</v>
      </c>
      <c r="U197" s="62"/>
      <c r="V197" s="62">
        <f>VLOOKUP(U197,'Начисление очков'!$L$4:$M$68,2,FALSE)</f>
        <v>0</v>
      </c>
      <c r="W197" s="62"/>
      <c r="X197" s="62">
        <f>VLOOKUP(W197,'Начисление очков'!$V$4:$W$68,2,FALSE)</f>
        <v>0</v>
      </c>
      <c r="Y197" s="21"/>
      <c r="Z197" s="21">
        <f>VLOOKUP(Y197,'Начисление очков'!$G$4:$H$68,2,FALSE)</f>
        <v>0</v>
      </c>
      <c r="AA197" s="21"/>
      <c r="AB197" s="21">
        <f>VLOOKUP(AA197,'Начисление очков'!$G$4:$H$68,2,FALSE)</f>
        <v>0</v>
      </c>
      <c r="AC197" s="21"/>
      <c r="AD197" s="21">
        <f>VLOOKUP(AC197,'Начисление очков'!$Q$4:$R$68,2,FALSE)</f>
        <v>0</v>
      </c>
      <c r="AE197" s="21"/>
      <c r="AF197" s="21">
        <f>VLOOKUP(AE197,'Начисление очков'!$B$4:$C$68,2,FALSE)</f>
        <v>0</v>
      </c>
      <c r="AG197" s="21"/>
      <c r="AH197" s="21">
        <f>VLOOKUP(AG197,'Начисление очков'!$G$4:$H$68,2,FALSE)</f>
        <v>0</v>
      </c>
      <c r="AI197" s="21"/>
      <c r="AJ197" s="21">
        <f>VLOOKUP(AI197,'Начисление очков'!$Q$4:$R$68,2,FALSE)</f>
        <v>0</v>
      </c>
      <c r="AK197" s="21"/>
      <c r="AL197" s="21">
        <f>VLOOKUP(AK197,'Начисление очков'!$L$4:$M$68,2,FALSE)</f>
        <v>0</v>
      </c>
      <c r="AM197" s="21"/>
      <c r="AN197" s="21">
        <f>VLOOKUP(AM197,'Начисление очков'!$L$4:$M$68,2,FALSE)</f>
        <v>0</v>
      </c>
      <c r="AO197" s="21"/>
      <c r="AP197" s="21">
        <f>VLOOKUP(AO197,'Начисление очков'!$G$4:$H$68,2,FALSE)</f>
        <v>0</v>
      </c>
      <c r="AQ197" s="21"/>
      <c r="AR197" s="21">
        <f>VLOOKUP(AQ197,'Начисление очков'!$V$4:$W$68,2,FALSE)</f>
        <v>0</v>
      </c>
      <c r="AS197" s="21"/>
      <c r="AT197" s="21">
        <f>VLOOKUP(AS197,'Начисление очков'!$B$4:$C$68,2,FALSE)</f>
        <v>0</v>
      </c>
      <c r="AU197" s="21">
        <v>17</v>
      </c>
      <c r="AV197" s="21">
        <f>VLOOKUP(AU197,'Начисление очков'!$L$4:$M$68,2,FALSE)</f>
        <v>29</v>
      </c>
      <c r="AW197" s="21"/>
      <c r="AX197" s="21">
        <f>VLOOKUP(AW197,'Начисление очков'!$G$4:$H$68,2,FALSE)</f>
        <v>0</v>
      </c>
      <c r="AY197" s="22">
        <f t="shared" si="19"/>
        <v>12</v>
      </c>
      <c r="AZ197" s="22">
        <v>180</v>
      </c>
      <c r="BA197" s="22">
        <v>29</v>
      </c>
    </row>
    <row r="198" spans="2:53" s="17" customFormat="1" ht="15.95" customHeight="1">
      <c r="B198" s="28">
        <f t="shared" si="20"/>
        <v>190</v>
      </c>
      <c r="C198" s="19" t="s">
        <v>256</v>
      </c>
      <c r="D198" s="27">
        <f t="shared" si="14"/>
        <v>28</v>
      </c>
      <c r="E198" s="25">
        <f t="shared" si="15"/>
        <v>0</v>
      </c>
      <c r="F198" s="26">
        <f t="shared" si="16"/>
        <v>-9</v>
      </c>
      <c r="G198" s="20">
        <f t="shared" si="17"/>
        <v>0</v>
      </c>
      <c r="H198" s="20">
        <f t="shared" si="18"/>
        <v>0</v>
      </c>
      <c r="I198" s="21"/>
      <c r="J198" s="21">
        <f>VLOOKUP(I198,'Начисление очков'!$L$4:$M$68,2,FALSE)</f>
        <v>0</v>
      </c>
      <c r="K198" s="62"/>
      <c r="L198" s="62">
        <f>VLOOKUP(K198,'Начисление очков'!$G$4:$H$68,2,FALSE)</f>
        <v>0</v>
      </c>
      <c r="M198" s="62"/>
      <c r="N198" s="62">
        <f>VLOOKUP(M198,'Начисление очков'!$L$4:$M$68,2,FALSE)</f>
        <v>0</v>
      </c>
      <c r="O198" s="62">
        <v>6</v>
      </c>
      <c r="P198" s="62">
        <f>VLOOKUP(O198,'Начисление очков'!$V$4:$W$68,2,FALSE)</f>
        <v>28</v>
      </c>
      <c r="Q198" s="21"/>
      <c r="R198" s="21">
        <f>VLOOKUP(Q198,'Начисление очков'!$B$4:$C$68,2,FALSE)</f>
        <v>0</v>
      </c>
      <c r="S198" s="62"/>
      <c r="T198" s="62">
        <f>VLOOKUP(S198,'Начисление очков'!$G$4:$H$68,2,FALSE)</f>
        <v>0</v>
      </c>
      <c r="U198" s="62"/>
      <c r="V198" s="62">
        <f>VLOOKUP(U198,'Начисление очков'!$L$4:$M$68,2,FALSE)</f>
        <v>0</v>
      </c>
      <c r="W198" s="62"/>
      <c r="X198" s="62">
        <f>VLOOKUP(W198,'Начисление очков'!$V$4:$W$68,2,FALSE)</f>
        <v>0</v>
      </c>
      <c r="Y198" s="21"/>
      <c r="Z198" s="21">
        <f>VLOOKUP(Y198,'Начисление очков'!$G$4:$H$68,2,FALSE)</f>
        <v>0</v>
      </c>
      <c r="AA198" s="21"/>
      <c r="AB198" s="21">
        <f>VLOOKUP(AA198,'Начисление очков'!$G$4:$H$68,2,FALSE)</f>
        <v>0</v>
      </c>
      <c r="AC198" s="21"/>
      <c r="AD198" s="21">
        <f>VLOOKUP(AC198,'Начисление очков'!$Q$4:$R$68,2,FALSE)</f>
        <v>0</v>
      </c>
      <c r="AE198" s="21"/>
      <c r="AF198" s="21">
        <f>VLOOKUP(AE198,'Начисление очков'!$B$4:$C$68,2,FALSE)</f>
        <v>0</v>
      </c>
      <c r="AG198" s="21"/>
      <c r="AH198" s="21">
        <f>VLOOKUP(AG198,'Начисление очков'!$G$4:$H$68,2,FALSE)</f>
        <v>0</v>
      </c>
      <c r="AI198" s="21"/>
      <c r="AJ198" s="21">
        <f>VLOOKUP(AI198,'Начисление очков'!$Q$4:$R$68,2,FALSE)</f>
        <v>0</v>
      </c>
      <c r="AK198" s="21"/>
      <c r="AL198" s="21">
        <f>VLOOKUP(AK198,'Начисление очков'!$L$4:$M$68,2,FALSE)</f>
        <v>0</v>
      </c>
      <c r="AM198" s="21"/>
      <c r="AN198" s="21">
        <f>VLOOKUP(AM198,'Начисление очков'!$L$4:$M$68,2,FALSE)</f>
        <v>0</v>
      </c>
      <c r="AO198" s="21"/>
      <c r="AP198" s="21">
        <f>VLOOKUP(AO198,'Начисление очков'!$G$4:$H$68,2,FALSE)</f>
        <v>0</v>
      </c>
      <c r="AQ198" s="21"/>
      <c r="AR198" s="21">
        <f>VLOOKUP(AQ198,'Начисление очков'!$V$4:$W$68,2,FALSE)</f>
        <v>0</v>
      </c>
      <c r="AS198" s="21"/>
      <c r="AT198" s="21">
        <f>VLOOKUP(AS198,'Начисление очков'!$B$4:$C$68,2,FALSE)</f>
        <v>0</v>
      </c>
      <c r="AU198" s="21"/>
      <c r="AV198" s="21">
        <f>VLOOKUP(AU198,'Начисление очков'!$L$4:$M$68,2,FALSE)</f>
        <v>0</v>
      </c>
      <c r="AW198" s="21"/>
      <c r="AX198" s="21">
        <f>VLOOKUP(AW198,'Начисление очков'!$G$4:$H$68,2,FALSE)</f>
        <v>0</v>
      </c>
      <c r="AY198" s="22">
        <f t="shared" si="19"/>
        <v>22</v>
      </c>
      <c r="AZ198" s="22">
        <v>181</v>
      </c>
      <c r="BA198" s="22">
        <v>28</v>
      </c>
    </row>
    <row r="199" spans="2:53" s="17" customFormat="1" ht="15.95" customHeight="1">
      <c r="B199" s="28">
        <f t="shared" si="20"/>
        <v>191</v>
      </c>
      <c r="C199" s="19" t="s">
        <v>211</v>
      </c>
      <c r="D199" s="27">
        <f t="shared" si="14"/>
        <v>27</v>
      </c>
      <c r="E199" s="25">
        <f t="shared" si="15"/>
        <v>0</v>
      </c>
      <c r="F199" s="26">
        <f t="shared" si="16"/>
        <v>-9</v>
      </c>
      <c r="G199" s="20">
        <f t="shared" si="17"/>
        <v>1</v>
      </c>
      <c r="H199" s="20">
        <f t="shared" si="18"/>
        <v>27</v>
      </c>
      <c r="I199" s="21"/>
      <c r="J199" s="21">
        <f>VLOOKUP(I199,'Начисление очков'!$L$4:$M$68,2,FALSE)</f>
        <v>0</v>
      </c>
      <c r="K199" s="62"/>
      <c r="L199" s="62">
        <f>VLOOKUP(K199,'Начисление очков'!$G$4:$H$68,2,FALSE)</f>
        <v>0</v>
      </c>
      <c r="M199" s="62"/>
      <c r="N199" s="62">
        <f>VLOOKUP(M199,'Начисление очков'!$L$4:$M$68,2,FALSE)</f>
        <v>0</v>
      </c>
      <c r="O199" s="62"/>
      <c r="P199" s="62">
        <f>VLOOKUP(O199,'Начисление очков'!$V$4:$W$68,2,FALSE)</f>
        <v>0</v>
      </c>
      <c r="Q199" s="21"/>
      <c r="R199" s="21">
        <f>VLOOKUP(Q199,'Начисление очков'!$B$4:$C$68,2,FALSE)</f>
        <v>0</v>
      </c>
      <c r="S199" s="62"/>
      <c r="T199" s="62">
        <f>VLOOKUP(S199,'Начисление очков'!$G$4:$H$68,2,FALSE)</f>
        <v>0</v>
      </c>
      <c r="U199" s="62"/>
      <c r="V199" s="62">
        <f>VLOOKUP(U199,'Начисление очков'!$L$4:$M$68,2,FALSE)</f>
        <v>0</v>
      </c>
      <c r="W199" s="62"/>
      <c r="X199" s="62">
        <f>VLOOKUP(W199,'Начисление очков'!$V$4:$W$68,2,FALSE)</f>
        <v>0</v>
      </c>
      <c r="Y199" s="21">
        <v>20</v>
      </c>
      <c r="Z199" s="21">
        <f>VLOOKUP(Y199,'Начисление очков'!$G$4:$H$68,2,FALSE)</f>
        <v>27</v>
      </c>
      <c r="AA199" s="21"/>
      <c r="AB199" s="21">
        <f>VLOOKUP(AA199,'Начисление очков'!$G$4:$H$68,2,FALSE)</f>
        <v>0</v>
      </c>
      <c r="AC199" s="21"/>
      <c r="AD199" s="21">
        <f>VLOOKUP(AC199,'Начисление очков'!$Q$4:$R$68,2,FALSE)</f>
        <v>0</v>
      </c>
      <c r="AE199" s="21"/>
      <c r="AF199" s="21">
        <f>VLOOKUP(AE199,'Начисление очков'!$B$4:$C$68,2,FALSE)</f>
        <v>0</v>
      </c>
      <c r="AG199" s="21"/>
      <c r="AH199" s="21">
        <f>VLOOKUP(AG199,'Начисление очков'!$G$4:$H$68,2,FALSE)</f>
        <v>0</v>
      </c>
      <c r="AI199" s="21"/>
      <c r="AJ199" s="21">
        <f>VLOOKUP(AI199,'Начисление очков'!$Q$4:$R$68,2,FALSE)</f>
        <v>0</v>
      </c>
      <c r="AK199" s="21"/>
      <c r="AL199" s="21">
        <f>VLOOKUP(AK199,'Начисление очков'!$L$4:$M$68,2,FALSE)</f>
        <v>0</v>
      </c>
      <c r="AM199" s="21"/>
      <c r="AN199" s="21">
        <f>VLOOKUP(AM199,'Начисление очков'!$L$4:$M$68,2,FALSE)</f>
        <v>0</v>
      </c>
      <c r="AO199" s="21"/>
      <c r="AP199" s="21">
        <f>VLOOKUP(AO199,'Начисление очков'!$G$4:$H$68,2,FALSE)</f>
        <v>0</v>
      </c>
      <c r="AQ199" s="21"/>
      <c r="AR199" s="21">
        <f>VLOOKUP(AQ199,'Начисление очков'!$V$4:$W$68,2,FALSE)</f>
        <v>0</v>
      </c>
      <c r="AS199" s="21"/>
      <c r="AT199" s="21">
        <f>VLOOKUP(AS199,'Начисление очков'!$B$4:$C$68,2,FALSE)</f>
        <v>0</v>
      </c>
      <c r="AU199" s="21"/>
      <c r="AV199" s="21">
        <f>VLOOKUP(AU199,'Начисление очков'!$L$4:$M$68,2,FALSE)</f>
        <v>0</v>
      </c>
      <c r="AW199" s="21"/>
      <c r="AX199" s="21">
        <f>VLOOKUP(AW199,'Начисление очков'!$G$4:$H$68,2,FALSE)</f>
        <v>0</v>
      </c>
      <c r="AY199" s="22">
        <f t="shared" si="19"/>
        <v>7</v>
      </c>
      <c r="AZ199" s="22">
        <v>182</v>
      </c>
      <c r="BA199" s="22">
        <v>27</v>
      </c>
    </row>
    <row r="200" spans="2:53" s="17" customFormat="1" ht="15.95" customHeight="1">
      <c r="B200" s="28">
        <f t="shared" si="20"/>
        <v>192</v>
      </c>
      <c r="C200" s="19" t="s">
        <v>164</v>
      </c>
      <c r="D200" s="27">
        <f t="shared" si="14"/>
        <v>23</v>
      </c>
      <c r="E200" s="25">
        <f t="shared" si="15"/>
        <v>0</v>
      </c>
      <c r="F200" s="26">
        <f t="shared" si="16"/>
        <v>-9</v>
      </c>
      <c r="G200" s="20">
        <f t="shared" si="17"/>
        <v>1</v>
      </c>
      <c r="H200" s="20">
        <f t="shared" si="18"/>
        <v>23</v>
      </c>
      <c r="I200" s="21"/>
      <c r="J200" s="21">
        <f>VLOOKUP(I200,'Начисление очков'!$L$4:$M$68,2,FALSE)</f>
        <v>0</v>
      </c>
      <c r="K200" s="62"/>
      <c r="L200" s="62">
        <f>VLOOKUP(K200,'Начисление очков'!$G$4:$H$68,2,FALSE)</f>
        <v>0</v>
      </c>
      <c r="M200" s="62"/>
      <c r="N200" s="62">
        <f>VLOOKUP(M200,'Начисление очков'!$L$4:$M$68,2,FALSE)</f>
        <v>0</v>
      </c>
      <c r="O200" s="62"/>
      <c r="P200" s="62">
        <f>VLOOKUP(O200,'Начисление очков'!$V$4:$W$68,2,FALSE)</f>
        <v>0</v>
      </c>
      <c r="Q200" s="21"/>
      <c r="R200" s="21">
        <f>VLOOKUP(Q200,'Начисление очков'!$B$4:$C$68,2,FALSE)</f>
        <v>0</v>
      </c>
      <c r="S200" s="62"/>
      <c r="T200" s="62">
        <f>VLOOKUP(S200,'Начисление очков'!$G$4:$H$68,2,FALSE)</f>
        <v>0</v>
      </c>
      <c r="U200" s="62"/>
      <c r="V200" s="62">
        <f>VLOOKUP(U200,'Начисление очков'!$L$4:$M$68,2,FALSE)</f>
        <v>0</v>
      </c>
      <c r="W200" s="62"/>
      <c r="X200" s="62">
        <f>VLOOKUP(W200,'Начисление очков'!$V$4:$W$68,2,FALSE)</f>
        <v>0</v>
      </c>
      <c r="Y200" s="21"/>
      <c r="Z200" s="21">
        <f>VLOOKUP(Y200,'Начисление очков'!$G$4:$H$68,2,FALSE)</f>
        <v>0</v>
      </c>
      <c r="AA200" s="21"/>
      <c r="AB200" s="21">
        <f>VLOOKUP(AA200,'Начисление очков'!$G$4:$H$68,2,FALSE)</f>
        <v>0</v>
      </c>
      <c r="AC200" s="21"/>
      <c r="AD200" s="21">
        <f>VLOOKUP(AC200,'Начисление очков'!$Q$4:$R$68,2,FALSE)</f>
        <v>0</v>
      </c>
      <c r="AE200" s="21"/>
      <c r="AF200" s="21">
        <f>VLOOKUP(AE200,'Начисление очков'!$B$4:$C$68,2,FALSE)</f>
        <v>0</v>
      </c>
      <c r="AG200" s="21"/>
      <c r="AH200" s="21">
        <f>VLOOKUP(AG200,'Начисление очков'!$G$4:$H$68,2,FALSE)</f>
        <v>0</v>
      </c>
      <c r="AI200" s="21"/>
      <c r="AJ200" s="21">
        <f>VLOOKUP(AI200,'Начисление очков'!$Q$4:$R$68,2,FALSE)</f>
        <v>0</v>
      </c>
      <c r="AK200" s="21"/>
      <c r="AL200" s="21">
        <f>VLOOKUP(AK200,'Начисление очков'!$L$4:$M$68,2,FALSE)</f>
        <v>0</v>
      </c>
      <c r="AM200" s="21"/>
      <c r="AN200" s="21">
        <f>VLOOKUP(AM200,'Начисление очков'!$L$4:$M$68,2,FALSE)</f>
        <v>0</v>
      </c>
      <c r="AO200" s="21"/>
      <c r="AP200" s="21">
        <f>VLOOKUP(AO200,'Начисление очков'!$G$4:$H$68,2,FALSE)</f>
        <v>0</v>
      </c>
      <c r="AQ200" s="21">
        <v>8</v>
      </c>
      <c r="AR200" s="21">
        <f>VLOOKUP(AQ200,'Начисление очков'!$V$4:$W$68,2,FALSE)</f>
        <v>23</v>
      </c>
      <c r="AS200" s="21"/>
      <c r="AT200" s="21">
        <f>VLOOKUP(AS200,'Начисление очков'!$B$4:$C$68,2,FALSE)</f>
        <v>0</v>
      </c>
      <c r="AU200" s="21"/>
      <c r="AV200" s="21">
        <f>VLOOKUP(AU200,'Начисление очков'!$L$4:$M$68,2,FALSE)</f>
        <v>0</v>
      </c>
      <c r="AW200" s="21"/>
      <c r="AX200" s="21">
        <f>VLOOKUP(AW200,'Начисление очков'!$G$4:$H$68,2,FALSE)</f>
        <v>0</v>
      </c>
      <c r="AY200" s="22">
        <f t="shared" si="19"/>
        <v>15</v>
      </c>
      <c r="AZ200" s="22">
        <v>183</v>
      </c>
      <c r="BA200" s="22">
        <v>23</v>
      </c>
    </row>
    <row r="201" spans="2:53" s="17" customFormat="1" ht="15.95" customHeight="1">
      <c r="B201" s="28">
        <f t="shared" si="20"/>
        <v>193</v>
      </c>
      <c r="C201" s="19" t="s">
        <v>161</v>
      </c>
      <c r="D201" s="27">
        <f t="shared" ref="D201:D232" si="21">AT201+AV201+AX201+AN201+AP201+AR201+AL201+AJ201+AH201+AD201+AF201+AB201+Z201+T201+R201+V201+X201+L201+N201+P201+J201</f>
        <v>23</v>
      </c>
      <c r="E201" s="25">
        <f t="shared" ref="E201:E232" si="22">D201-BA201</f>
        <v>0</v>
      </c>
      <c r="F201" s="26">
        <f t="shared" ref="F201:F232" si="23">IF(AZ201=0," ",AZ201-B201)</f>
        <v>-9</v>
      </c>
      <c r="G201" s="20">
        <f t="shared" ref="G201:G232" si="24">IF(AS201=0,0,1)+IF(AU201=0,0,1)+IF(AW201=0,0,1)+IF(AM201=0,0,1)+IF(AO201=0,0,1)+IF(AQ201=0,0,1)+IF(AK201=0,0,1)+IF(AI201=0,0,1)+IF(AG201=0,0,1)+IF(AC201=0,0,1)+IF(AE201=0,0,1)+IF(AA201=0,0,1)+IF(Y201=0,0,1)+IF(S201=0,0,1)+IF(Q201=0,0,1)+IF(U201=0,0,1)+IF(W201=0,0,1)+IF(I201=0,0,1)</f>
        <v>1</v>
      </c>
      <c r="H201" s="20">
        <f t="shared" ref="H201:H232" si="25">IF(G201=0,0,D201/G201)</f>
        <v>23</v>
      </c>
      <c r="I201" s="21"/>
      <c r="J201" s="21">
        <f>VLOOKUP(I201,'Начисление очков'!$L$4:$M$68,2,FALSE)</f>
        <v>0</v>
      </c>
      <c r="K201" s="62"/>
      <c r="L201" s="62">
        <f>VLOOKUP(K201,'Начисление очков'!$G$4:$H$68,2,FALSE)</f>
        <v>0</v>
      </c>
      <c r="M201" s="62"/>
      <c r="N201" s="62">
        <f>VLOOKUP(M201,'Начисление очков'!$L$4:$M$68,2,FALSE)</f>
        <v>0</v>
      </c>
      <c r="O201" s="62"/>
      <c r="P201" s="62">
        <f>VLOOKUP(O201,'Начисление очков'!$V$4:$W$68,2,FALSE)</f>
        <v>0</v>
      </c>
      <c r="Q201" s="21"/>
      <c r="R201" s="21">
        <f>VLOOKUP(Q201,'Начисление очков'!$B$4:$C$68,2,FALSE)</f>
        <v>0</v>
      </c>
      <c r="S201" s="62"/>
      <c r="T201" s="62">
        <f>VLOOKUP(S201,'Начисление очков'!$G$4:$H$68,2,FALSE)</f>
        <v>0</v>
      </c>
      <c r="U201" s="62"/>
      <c r="V201" s="62">
        <f>VLOOKUP(U201,'Начисление очков'!$L$4:$M$68,2,FALSE)</f>
        <v>0</v>
      </c>
      <c r="W201" s="62"/>
      <c r="X201" s="62">
        <f>VLOOKUP(W201,'Начисление очков'!$V$4:$W$68,2,FALSE)</f>
        <v>0</v>
      </c>
      <c r="Y201" s="21"/>
      <c r="Z201" s="21">
        <f>VLOOKUP(Y201,'Начисление очков'!$G$4:$H$68,2,FALSE)</f>
        <v>0</v>
      </c>
      <c r="AA201" s="21"/>
      <c r="AB201" s="21">
        <f>VLOOKUP(AA201,'Начисление очков'!$G$4:$H$68,2,FALSE)</f>
        <v>0</v>
      </c>
      <c r="AC201" s="21"/>
      <c r="AD201" s="21">
        <f>VLOOKUP(AC201,'Начисление очков'!$Q$4:$R$68,2,FALSE)</f>
        <v>0</v>
      </c>
      <c r="AE201" s="21"/>
      <c r="AF201" s="21">
        <f>VLOOKUP(AE201,'Начисление очков'!$B$4:$C$68,2,FALSE)</f>
        <v>0</v>
      </c>
      <c r="AG201" s="21"/>
      <c r="AH201" s="21">
        <f>VLOOKUP(AG201,'Начисление очков'!$G$4:$H$68,2,FALSE)</f>
        <v>0</v>
      </c>
      <c r="AI201" s="21"/>
      <c r="AJ201" s="21">
        <f>VLOOKUP(AI201,'Начисление очков'!$Q$4:$R$68,2,FALSE)</f>
        <v>0</v>
      </c>
      <c r="AK201" s="21"/>
      <c r="AL201" s="21">
        <f>VLOOKUP(AK201,'Начисление очков'!$L$4:$M$68,2,FALSE)</f>
        <v>0</v>
      </c>
      <c r="AM201" s="21"/>
      <c r="AN201" s="21">
        <f>VLOOKUP(AM201,'Начисление очков'!$L$4:$M$68,2,FALSE)</f>
        <v>0</v>
      </c>
      <c r="AO201" s="21"/>
      <c r="AP201" s="21">
        <f>VLOOKUP(AO201,'Начисление очков'!$G$4:$H$68,2,FALSE)</f>
        <v>0</v>
      </c>
      <c r="AQ201" s="21">
        <v>8</v>
      </c>
      <c r="AR201" s="21">
        <f>VLOOKUP(AQ201,'Начисление очков'!$V$4:$W$68,2,FALSE)</f>
        <v>23</v>
      </c>
      <c r="AS201" s="21"/>
      <c r="AT201" s="21">
        <f>VLOOKUP(AS201,'Начисление очков'!$B$4:$C$68,2,FALSE)</f>
        <v>0</v>
      </c>
      <c r="AU201" s="21"/>
      <c r="AV201" s="21">
        <f>VLOOKUP(AU201,'Начисление очков'!$L$4:$M$68,2,FALSE)</f>
        <v>0</v>
      </c>
      <c r="AW201" s="21"/>
      <c r="AX201" s="21">
        <f>VLOOKUP(AW201,'Начисление очков'!$G$4:$H$68,2,FALSE)</f>
        <v>0</v>
      </c>
      <c r="AY201" s="22">
        <f t="shared" ref="AY201:AY232" si="26">AT201+AV201+AX201+AN201+AR201+AP201+AJ201+AH201+AF201+AD201+AB201+Z201+T201+R201+V201+X201+L201+N201+P201+J201-(AS201+AU201+AW201+AM201+AO201+AQ201+AI201+AG201+AE201+AC201+AA201+Y201+S201+Q201+U201+W201+K201+M201+O201+I201)</f>
        <v>15</v>
      </c>
      <c r="AZ201" s="22">
        <v>184</v>
      </c>
      <c r="BA201" s="22">
        <v>23</v>
      </c>
    </row>
    <row r="202" spans="2:53" s="17" customFormat="1" ht="15.95" customHeight="1">
      <c r="B202" s="28">
        <f t="shared" si="20"/>
        <v>194</v>
      </c>
      <c r="C202" s="19" t="s">
        <v>163</v>
      </c>
      <c r="D202" s="27">
        <f t="shared" si="21"/>
        <v>23</v>
      </c>
      <c r="E202" s="25">
        <f t="shared" si="22"/>
        <v>0</v>
      </c>
      <c r="F202" s="26">
        <f t="shared" si="23"/>
        <v>-9</v>
      </c>
      <c r="G202" s="20">
        <f t="shared" si="24"/>
        <v>1</v>
      </c>
      <c r="H202" s="20">
        <f t="shared" si="25"/>
        <v>23</v>
      </c>
      <c r="I202" s="21"/>
      <c r="J202" s="21">
        <f>VLOOKUP(I202,'Начисление очков'!$L$4:$M$68,2,FALSE)</f>
        <v>0</v>
      </c>
      <c r="K202" s="62"/>
      <c r="L202" s="62">
        <f>VLOOKUP(K202,'Начисление очков'!$G$4:$H$68,2,FALSE)</f>
        <v>0</v>
      </c>
      <c r="M202" s="62"/>
      <c r="N202" s="62">
        <f>VLOOKUP(M202,'Начисление очков'!$L$4:$M$68,2,FALSE)</f>
        <v>0</v>
      </c>
      <c r="O202" s="62"/>
      <c r="P202" s="62">
        <f>VLOOKUP(O202,'Начисление очков'!$V$4:$W$68,2,FALSE)</f>
        <v>0</v>
      </c>
      <c r="Q202" s="21"/>
      <c r="R202" s="21">
        <f>VLOOKUP(Q202,'Начисление очков'!$B$4:$C$68,2,FALSE)</f>
        <v>0</v>
      </c>
      <c r="S202" s="62"/>
      <c r="T202" s="62">
        <f>VLOOKUP(S202,'Начисление очков'!$G$4:$H$68,2,FALSE)</f>
        <v>0</v>
      </c>
      <c r="U202" s="62"/>
      <c r="V202" s="62">
        <f>VLOOKUP(U202,'Начисление очков'!$L$4:$M$68,2,FALSE)</f>
        <v>0</v>
      </c>
      <c r="W202" s="62"/>
      <c r="X202" s="62">
        <f>VLOOKUP(W202,'Начисление очков'!$V$4:$W$68,2,FALSE)</f>
        <v>0</v>
      </c>
      <c r="Y202" s="21"/>
      <c r="Z202" s="21">
        <f>VLOOKUP(Y202,'Начисление очков'!$G$4:$H$68,2,FALSE)</f>
        <v>0</v>
      </c>
      <c r="AA202" s="21"/>
      <c r="AB202" s="21">
        <f>VLOOKUP(AA202,'Начисление очков'!$G$4:$H$68,2,FALSE)</f>
        <v>0</v>
      </c>
      <c r="AC202" s="21"/>
      <c r="AD202" s="21">
        <f>VLOOKUP(AC202,'Начисление очков'!$Q$4:$R$68,2,FALSE)</f>
        <v>0</v>
      </c>
      <c r="AE202" s="21"/>
      <c r="AF202" s="21">
        <f>VLOOKUP(AE202,'Начисление очков'!$B$4:$C$68,2,FALSE)</f>
        <v>0</v>
      </c>
      <c r="AG202" s="21"/>
      <c r="AH202" s="21">
        <f>VLOOKUP(AG202,'Начисление очков'!$G$4:$H$68,2,FALSE)</f>
        <v>0</v>
      </c>
      <c r="AI202" s="21"/>
      <c r="AJ202" s="21">
        <f>VLOOKUP(AI202,'Начисление очков'!$Q$4:$R$68,2,FALSE)</f>
        <v>0</v>
      </c>
      <c r="AK202" s="21"/>
      <c r="AL202" s="21">
        <f>VLOOKUP(AK202,'Начисление очков'!$L$4:$M$68,2,FALSE)</f>
        <v>0</v>
      </c>
      <c r="AM202" s="21"/>
      <c r="AN202" s="21">
        <f>VLOOKUP(AM202,'Начисление очков'!$L$4:$M$68,2,FALSE)</f>
        <v>0</v>
      </c>
      <c r="AO202" s="21"/>
      <c r="AP202" s="21">
        <f>VLOOKUP(AO202,'Начисление очков'!$G$4:$H$68,2,FALSE)</f>
        <v>0</v>
      </c>
      <c r="AQ202" s="21">
        <v>8</v>
      </c>
      <c r="AR202" s="21">
        <f>VLOOKUP(AQ202,'Начисление очков'!$V$4:$W$68,2,FALSE)</f>
        <v>23</v>
      </c>
      <c r="AS202" s="21"/>
      <c r="AT202" s="21">
        <f>VLOOKUP(AS202,'Начисление очков'!$B$4:$C$68,2,FALSE)</f>
        <v>0</v>
      </c>
      <c r="AU202" s="21"/>
      <c r="AV202" s="21">
        <f>VLOOKUP(AU202,'Начисление очков'!$L$4:$M$68,2,FALSE)</f>
        <v>0</v>
      </c>
      <c r="AW202" s="21"/>
      <c r="AX202" s="21">
        <f>VLOOKUP(AW202,'Начисление очков'!$G$4:$H$68,2,FALSE)</f>
        <v>0</v>
      </c>
      <c r="AY202" s="22">
        <f t="shared" si="26"/>
        <v>15</v>
      </c>
      <c r="AZ202" s="22">
        <v>185</v>
      </c>
      <c r="BA202" s="22">
        <v>23</v>
      </c>
    </row>
    <row r="203" spans="2:53" s="17" customFormat="1" ht="15.95" customHeight="1">
      <c r="B203" s="28">
        <f t="shared" ref="B203:B232" si="27">B202+1</f>
        <v>195</v>
      </c>
      <c r="C203" s="19" t="s">
        <v>162</v>
      </c>
      <c r="D203" s="27">
        <f t="shared" si="21"/>
        <v>23</v>
      </c>
      <c r="E203" s="25">
        <f t="shared" si="22"/>
        <v>0</v>
      </c>
      <c r="F203" s="26">
        <f t="shared" si="23"/>
        <v>-9</v>
      </c>
      <c r="G203" s="20">
        <f t="shared" si="24"/>
        <v>1</v>
      </c>
      <c r="H203" s="20">
        <f t="shared" si="25"/>
        <v>23</v>
      </c>
      <c r="I203" s="21"/>
      <c r="J203" s="21">
        <f>VLOOKUP(I203,'Начисление очков'!$L$4:$M$68,2,FALSE)</f>
        <v>0</v>
      </c>
      <c r="K203" s="62"/>
      <c r="L203" s="62">
        <f>VLOOKUP(K203,'Начисление очков'!$G$4:$H$68,2,FALSE)</f>
        <v>0</v>
      </c>
      <c r="M203" s="62"/>
      <c r="N203" s="62">
        <f>VLOOKUP(M203,'Начисление очков'!$L$4:$M$68,2,FALSE)</f>
        <v>0</v>
      </c>
      <c r="O203" s="62"/>
      <c r="P203" s="62">
        <f>VLOOKUP(O203,'Начисление очков'!$V$4:$W$68,2,FALSE)</f>
        <v>0</v>
      </c>
      <c r="Q203" s="21"/>
      <c r="R203" s="21">
        <f>VLOOKUP(Q203,'Начисление очков'!$B$4:$C$68,2,FALSE)</f>
        <v>0</v>
      </c>
      <c r="S203" s="62"/>
      <c r="T203" s="62">
        <f>VLOOKUP(S203,'Начисление очков'!$G$4:$H$68,2,FALSE)</f>
        <v>0</v>
      </c>
      <c r="U203" s="62"/>
      <c r="V203" s="62">
        <f>VLOOKUP(U203,'Начисление очков'!$L$4:$M$68,2,FALSE)</f>
        <v>0</v>
      </c>
      <c r="W203" s="62"/>
      <c r="X203" s="62">
        <f>VLOOKUP(W203,'Начисление очков'!$V$4:$W$68,2,FALSE)</f>
        <v>0</v>
      </c>
      <c r="Y203" s="21"/>
      <c r="Z203" s="21">
        <f>VLOOKUP(Y203,'Начисление очков'!$G$4:$H$68,2,FALSE)</f>
        <v>0</v>
      </c>
      <c r="AA203" s="21"/>
      <c r="AB203" s="21">
        <f>VLOOKUP(AA203,'Начисление очков'!$G$4:$H$68,2,FALSE)</f>
        <v>0</v>
      </c>
      <c r="AC203" s="21"/>
      <c r="AD203" s="21">
        <f>VLOOKUP(AC203,'Начисление очков'!$Q$4:$R$68,2,FALSE)</f>
        <v>0</v>
      </c>
      <c r="AE203" s="21"/>
      <c r="AF203" s="21">
        <f>VLOOKUP(AE203,'Начисление очков'!$B$4:$C$68,2,FALSE)</f>
        <v>0</v>
      </c>
      <c r="AG203" s="21"/>
      <c r="AH203" s="21">
        <f>VLOOKUP(AG203,'Начисление очков'!$G$4:$H$68,2,FALSE)</f>
        <v>0</v>
      </c>
      <c r="AI203" s="21"/>
      <c r="AJ203" s="21">
        <f>VLOOKUP(AI203,'Начисление очков'!$Q$4:$R$68,2,FALSE)</f>
        <v>0</v>
      </c>
      <c r="AK203" s="21"/>
      <c r="AL203" s="21">
        <f>VLOOKUP(AK203,'Начисление очков'!$L$4:$M$68,2,FALSE)</f>
        <v>0</v>
      </c>
      <c r="AM203" s="21"/>
      <c r="AN203" s="21">
        <f>VLOOKUP(AM203,'Начисление очков'!$L$4:$M$68,2,FALSE)</f>
        <v>0</v>
      </c>
      <c r="AO203" s="21"/>
      <c r="AP203" s="21">
        <f>VLOOKUP(AO203,'Начисление очков'!$G$4:$H$68,2,FALSE)</f>
        <v>0</v>
      </c>
      <c r="AQ203" s="21">
        <v>8</v>
      </c>
      <c r="AR203" s="21">
        <f>VLOOKUP(AQ203,'Начисление очков'!$V$4:$W$68,2,FALSE)</f>
        <v>23</v>
      </c>
      <c r="AS203" s="21"/>
      <c r="AT203" s="21">
        <f>VLOOKUP(AS203,'Начисление очков'!$B$4:$C$68,2,FALSE)</f>
        <v>0</v>
      </c>
      <c r="AU203" s="21"/>
      <c r="AV203" s="21">
        <f>VLOOKUP(AU203,'Начисление очков'!$L$4:$M$68,2,FALSE)</f>
        <v>0</v>
      </c>
      <c r="AW203" s="21"/>
      <c r="AX203" s="21">
        <f>VLOOKUP(AW203,'Начисление очков'!$G$4:$H$68,2,FALSE)</f>
        <v>0</v>
      </c>
      <c r="AY203" s="22">
        <f t="shared" si="26"/>
        <v>15</v>
      </c>
      <c r="AZ203" s="22">
        <v>186</v>
      </c>
      <c r="BA203" s="22">
        <v>23</v>
      </c>
    </row>
    <row r="204" spans="2:53" s="17" customFormat="1" ht="15.95" customHeight="1">
      <c r="B204" s="28">
        <f t="shared" si="27"/>
        <v>196</v>
      </c>
      <c r="C204" s="19" t="s">
        <v>165</v>
      </c>
      <c r="D204" s="27">
        <f t="shared" si="21"/>
        <v>23</v>
      </c>
      <c r="E204" s="25">
        <f t="shared" si="22"/>
        <v>0</v>
      </c>
      <c r="F204" s="26">
        <f t="shared" si="23"/>
        <v>-9</v>
      </c>
      <c r="G204" s="20">
        <f t="shared" si="24"/>
        <v>1</v>
      </c>
      <c r="H204" s="20">
        <f t="shared" si="25"/>
        <v>23</v>
      </c>
      <c r="I204" s="21"/>
      <c r="J204" s="21">
        <f>VLOOKUP(I204,'Начисление очков'!$L$4:$M$68,2,FALSE)</f>
        <v>0</v>
      </c>
      <c r="K204" s="62"/>
      <c r="L204" s="62">
        <f>VLOOKUP(K204,'Начисление очков'!$G$4:$H$68,2,FALSE)</f>
        <v>0</v>
      </c>
      <c r="M204" s="62"/>
      <c r="N204" s="62">
        <f>VLOOKUP(M204,'Начисление очков'!$L$4:$M$68,2,FALSE)</f>
        <v>0</v>
      </c>
      <c r="O204" s="62"/>
      <c r="P204" s="62">
        <f>VLOOKUP(O204,'Начисление очков'!$V$4:$W$68,2,FALSE)</f>
        <v>0</v>
      </c>
      <c r="Q204" s="21"/>
      <c r="R204" s="21">
        <f>VLOOKUP(Q204,'Начисление очков'!$B$4:$C$68,2,FALSE)</f>
        <v>0</v>
      </c>
      <c r="S204" s="62"/>
      <c r="T204" s="62">
        <f>VLOOKUP(S204,'Начисление очков'!$G$4:$H$68,2,FALSE)</f>
        <v>0</v>
      </c>
      <c r="U204" s="62"/>
      <c r="V204" s="62">
        <f>VLOOKUP(U204,'Начисление очков'!$L$4:$M$68,2,FALSE)</f>
        <v>0</v>
      </c>
      <c r="W204" s="62"/>
      <c r="X204" s="62">
        <f>VLOOKUP(W204,'Начисление очков'!$V$4:$W$68,2,FALSE)</f>
        <v>0</v>
      </c>
      <c r="Y204" s="21"/>
      <c r="Z204" s="21">
        <f>VLOOKUP(Y204,'Начисление очков'!$G$4:$H$68,2,FALSE)</f>
        <v>0</v>
      </c>
      <c r="AA204" s="21"/>
      <c r="AB204" s="21">
        <f>VLOOKUP(AA204,'Начисление очков'!$G$4:$H$68,2,FALSE)</f>
        <v>0</v>
      </c>
      <c r="AC204" s="21"/>
      <c r="AD204" s="21">
        <f>VLOOKUP(AC204,'Начисление очков'!$Q$4:$R$68,2,FALSE)</f>
        <v>0</v>
      </c>
      <c r="AE204" s="21"/>
      <c r="AF204" s="21">
        <f>VLOOKUP(AE204,'Начисление очков'!$B$4:$C$68,2,FALSE)</f>
        <v>0</v>
      </c>
      <c r="AG204" s="21"/>
      <c r="AH204" s="21">
        <f>VLOOKUP(AG204,'Начисление очков'!$G$4:$H$68,2,FALSE)</f>
        <v>0</v>
      </c>
      <c r="AI204" s="21"/>
      <c r="AJ204" s="21">
        <f>VLOOKUP(AI204,'Начисление очков'!$Q$4:$R$68,2,FALSE)</f>
        <v>0</v>
      </c>
      <c r="AK204" s="21"/>
      <c r="AL204" s="21">
        <f>VLOOKUP(AK204,'Начисление очков'!$L$4:$M$68,2,FALSE)</f>
        <v>0</v>
      </c>
      <c r="AM204" s="21"/>
      <c r="AN204" s="21">
        <f>VLOOKUP(AM204,'Начисление очков'!$L$4:$M$68,2,FALSE)</f>
        <v>0</v>
      </c>
      <c r="AO204" s="21"/>
      <c r="AP204" s="21">
        <f>VLOOKUP(AO204,'Начисление очков'!$G$4:$H$68,2,FALSE)</f>
        <v>0</v>
      </c>
      <c r="AQ204" s="21">
        <v>8</v>
      </c>
      <c r="AR204" s="21">
        <f>VLOOKUP(AQ204,'Начисление очков'!$V$4:$W$68,2,FALSE)</f>
        <v>23</v>
      </c>
      <c r="AS204" s="21"/>
      <c r="AT204" s="21">
        <f>VLOOKUP(AS204,'Начисление очков'!$B$4:$C$68,2,FALSE)</f>
        <v>0</v>
      </c>
      <c r="AU204" s="21"/>
      <c r="AV204" s="21">
        <f>VLOOKUP(AU204,'Начисление очков'!$L$4:$M$68,2,FALSE)</f>
        <v>0</v>
      </c>
      <c r="AW204" s="21"/>
      <c r="AX204" s="21">
        <f>VLOOKUP(AW204,'Начисление очков'!$G$4:$H$68,2,FALSE)</f>
        <v>0</v>
      </c>
      <c r="AY204" s="22">
        <f t="shared" si="26"/>
        <v>15</v>
      </c>
      <c r="AZ204" s="22">
        <v>187</v>
      </c>
      <c r="BA204" s="22">
        <v>23</v>
      </c>
    </row>
    <row r="205" spans="2:53" s="17" customFormat="1" ht="15.95" customHeight="1">
      <c r="B205" s="28">
        <f t="shared" si="27"/>
        <v>197</v>
      </c>
      <c r="C205" s="19" t="s">
        <v>213</v>
      </c>
      <c r="D205" s="27">
        <f t="shared" si="21"/>
        <v>21</v>
      </c>
      <c r="E205" s="25">
        <f t="shared" si="22"/>
        <v>0</v>
      </c>
      <c r="F205" s="26">
        <f t="shared" si="23"/>
        <v>-9</v>
      </c>
      <c r="G205" s="20">
        <f t="shared" si="24"/>
        <v>1</v>
      </c>
      <c r="H205" s="20">
        <f t="shared" si="25"/>
        <v>21</v>
      </c>
      <c r="I205" s="21"/>
      <c r="J205" s="21">
        <f>VLOOKUP(I205,'Начисление очков'!$L$4:$M$68,2,FALSE)</f>
        <v>0</v>
      </c>
      <c r="K205" s="62"/>
      <c r="L205" s="62">
        <f>VLOOKUP(K205,'Начисление очков'!$G$4:$H$68,2,FALSE)</f>
        <v>0</v>
      </c>
      <c r="M205" s="62"/>
      <c r="N205" s="62">
        <f>VLOOKUP(M205,'Начисление очков'!$L$4:$M$68,2,FALSE)</f>
        <v>0</v>
      </c>
      <c r="O205" s="62"/>
      <c r="P205" s="62">
        <f>VLOOKUP(O205,'Начисление очков'!$V$4:$W$68,2,FALSE)</f>
        <v>0</v>
      </c>
      <c r="Q205" s="21"/>
      <c r="R205" s="21">
        <f>VLOOKUP(Q205,'Начисление очков'!$B$4:$C$68,2,FALSE)</f>
        <v>0</v>
      </c>
      <c r="S205" s="62"/>
      <c r="T205" s="62">
        <f>VLOOKUP(S205,'Начисление очков'!$G$4:$H$68,2,FALSE)</f>
        <v>0</v>
      </c>
      <c r="U205" s="62"/>
      <c r="V205" s="62">
        <f>VLOOKUP(U205,'Начисление очков'!$L$4:$M$68,2,FALSE)</f>
        <v>0</v>
      </c>
      <c r="W205" s="62"/>
      <c r="X205" s="62">
        <f>VLOOKUP(W205,'Начисление очков'!$V$4:$W$68,2,FALSE)</f>
        <v>0</v>
      </c>
      <c r="Y205" s="21">
        <v>24</v>
      </c>
      <c r="Z205" s="21">
        <f>VLOOKUP(Y205,'Начисление очков'!$G$4:$H$68,2,FALSE)</f>
        <v>21</v>
      </c>
      <c r="AA205" s="21"/>
      <c r="AB205" s="21">
        <f>VLOOKUP(AA205,'Начисление очков'!$G$4:$H$68,2,FALSE)</f>
        <v>0</v>
      </c>
      <c r="AC205" s="21"/>
      <c r="AD205" s="21">
        <f>VLOOKUP(AC205,'Начисление очков'!$Q$4:$R$68,2,FALSE)</f>
        <v>0</v>
      </c>
      <c r="AE205" s="21"/>
      <c r="AF205" s="21">
        <f>VLOOKUP(AE205,'Начисление очков'!$B$4:$C$68,2,FALSE)</f>
        <v>0</v>
      </c>
      <c r="AG205" s="21"/>
      <c r="AH205" s="21">
        <f>VLOOKUP(AG205,'Начисление очков'!$G$4:$H$68,2,FALSE)</f>
        <v>0</v>
      </c>
      <c r="AI205" s="21"/>
      <c r="AJ205" s="21">
        <f>VLOOKUP(AI205,'Начисление очков'!$Q$4:$R$68,2,FALSE)</f>
        <v>0</v>
      </c>
      <c r="AK205" s="21"/>
      <c r="AL205" s="21">
        <f>VLOOKUP(AK205,'Начисление очков'!$L$4:$M$68,2,FALSE)</f>
        <v>0</v>
      </c>
      <c r="AM205" s="21"/>
      <c r="AN205" s="21">
        <f>VLOOKUP(AM205,'Начисление очков'!$L$4:$M$68,2,FALSE)</f>
        <v>0</v>
      </c>
      <c r="AO205" s="21"/>
      <c r="AP205" s="21">
        <f>VLOOKUP(AO205,'Начисление очков'!$G$4:$H$68,2,FALSE)</f>
        <v>0</v>
      </c>
      <c r="AQ205" s="21"/>
      <c r="AR205" s="21">
        <f>VLOOKUP(AQ205,'Начисление очков'!$V$4:$W$68,2,FALSE)</f>
        <v>0</v>
      </c>
      <c r="AS205" s="21"/>
      <c r="AT205" s="21">
        <f>VLOOKUP(AS205,'Начисление очков'!$B$4:$C$68,2,FALSE)</f>
        <v>0</v>
      </c>
      <c r="AU205" s="21"/>
      <c r="AV205" s="21">
        <f>VLOOKUP(AU205,'Начисление очков'!$L$4:$M$68,2,FALSE)</f>
        <v>0</v>
      </c>
      <c r="AW205" s="21"/>
      <c r="AX205" s="21">
        <f>VLOOKUP(AW205,'Начисление очков'!$G$4:$H$68,2,FALSE)</f>
        <v>0</v>
      </c>
      <c r="AY205" s="22">
        <f t="shared" si="26"/>
        <v>-3</v>
      </c>
      <c r="AZ205" s="22">
        <v>188</v>
      </c>
      <c r="BA205" s="22">
        <v>21</v>
      </c>
    </row>
    <row r="206" spans="2:53" s="17" customFormat="1" ht="15.95" customHeight="1">
      <c r="B206" s="28">
        <f t="shared" si="27"/>
        <v>198</v>
      </c>
      <c r="C206" s="19" t="s">
        <v>52</v>
      </c>
      <c r="D206" s="27">
        <f t="shared" si="21"/>
        <v>21</v>
      </c>
      <c r="E206" s="25">
        <f t="shared" si="22"/>
        <v>0</v>
      </c>
      <c r="F206" s="26">
        <f t="shared" si="23"/>
        <v>-9</v>
      </c>
      <c r="G206" s="20">
        <f t="shared" si="24"/>
        <v>1</v>
      </c>
      <c r="H206" s="20">
        <f t="shared" si="25"/>
        <v>21</v>
      </c>
      <c r="I206" s="21"/>
      <c r="J206" s="21">
        <f>VLOOKUP(I206,'Начисление очков'!$L$4:$M$68,2,FALSE)</f>
        <v>0</v>
      </c>
      <c r="K206" s="62"/>
      <c r="L206" s="62">
        <f>VLOOKUP(K206,'Начисление очков'!$G$4:$H$68,2,FALSE)</f>
        <v>0</v>
      </c>
      <c r="M206" s="62"/>
      <c r="N206" s="62">
        <f>VLOOKUP(M206,'Начисление очков'!$L$4:$M$68,2,FALSE)</f>
        <v>0</v>
      </c>
      <c r="O206" s="62"/>
      <c r="P206" s="62">
        <f>VLOOKUP(O206,'Начисление очков'!$V$4:$W$68,2,FALSE)</f>
        <v>0</v>
      </c>
      <c r="Q206" s="21"/>
      <c r="R206" s="21">
        <f>VLOOKUP(Q206,'Начисление очков'!$B$4:$C$68,2,FALSE)</f>
        <v>0</v>
      </c>
      <c r="S206" s="62"/>
      <c r="T206" s="62">
        <f>VLOOKUP(S206,'Начисление очков'!$G$4:$H$68,2,FALSE)</f>
        <v>0</v>
      </c>
      <c r="U206" s="62"/>
      <c r="V206" s="62">
        <f>VLOOKUP(U206,'Начисление очков'!$L$4:$M$68,2,FALSE)</f>
        <v>0</v>
      </c>
      <c r="W206" s="62"/>
      <c r="X206" s="62">
        <f>VLOOKUP(W206,'Начисление очков'!$V$4:$W$68,2,FALSE)</f>
        <v>0</v>
      </c>
      <c r="Y206" s="21"/>
      <c r="Z206" s="21">
        <f>VLOOKUP(Y206,'Начисление очков'!$G$4:$H$68,2,FALSE)</f>
        <v>0</v>
      </c>
      <c r="AA206" s="21"/>
      <c r="AB206" s="21">
        <f>VLOOKUP(AA206,'Начисление очков'!$G$4:$H$68,2,FALSE)</f>
        <v>0</v>
      </c>
      <c r="AC206" s="21"/>
      <c r="AD206" s="21">
        <f>VLOOKUP(AC206,'Начисление очков'!$Q$4:$R$68,2,FALSE)</f>
        <v>0</v>
      </c>
      <c r="AE206" s="21"/>
      <c r="AF206" s="21">
        <f>VLOOKUP(AE206,'Начисление очков'!$B$4:$C$68,2,FALSE)</f>
        <v>0</v>
      </c>
      <c r="AG206" s="21"/>
      <c r="AH206" s="21">
        <f>VLOOKUP(AG206,'Начисление очков'!$G$4:$H$68,2,FALSE)</f>
        <v>0</v>
      </c>
      <c r="AI206" s="21"/>
      <c r="AJ206" s="21">
        <f>VLOOKUP(AI206,'Начисление очков'!$Q$4:$R$68,2,FALSE)</f>
        <v>0</v>
      </c>
      <c r="AK206" s="21"/>
      <c r="AL206" s="21">
        <f>VLOOKUP(AK206,'Начисление очков'!$L$4:$M$68,2,FALSE)</f>
        <v>0</v>
      </c>
      <c r="AM206" s="21"/>
      <c r="AN206" s="21">
        <f>VLOOKUP(AM206,'Начисление очков'!$L$4:$M$68,2,FALSE)</f>
        <v>0</v>
      </c>
      <c r="AO206" s="21"/>
      <c r="AP206" s="21">
        <f>VLOOKUP(AO206,'Начисление очков'!$G$4:$H$68,2,FALSE)</f>
        <v>0</v>
      </c>
      <c r="AQ206" s="21"/>
      <c r="AR206" s="21">
        <f>VLOOKUP(AQ206,'Начисление очков'!$V$4:$W$68,2,FALSE)</f>
        <v>0</v>
      </c>
      <c r="AS206" s="21"/>
      <c r="AT206" s="21">
        <f>VLOOKUP(AS206,'Начисление очков'!$B$4:$C$68,2,FALSE)</f>
        <v>0</v>
      </c>
      <c r="AU206" s="21"/>
      <c r="AV206" s="21">
        <f>VLOOKUP(AU206,'Начисление очков'!$L$4:$M$68,2,FALSE)</f>
        <v>0</v>
      </c>
      <c r="AW206" s="21">
        <v>24</v>
      </c>
      <c r="AX206" s="21">
        <f>VLOOKUP(AW206,'Начисление очков'!$G$4:$H$68,2,FALSE)</f>
        <v>21</v>
      </c>
      <c r="AY206" s="22">
        <f t="shared" si="26"/>
        <v>-3</v>
      </c>
      <c r="AZ206" s="22">
        <v>189</v>
      </c>
      <c r="BA206" s="22">
        <v>21</v>
      </c>
    </row>
    <row r="207" spans="2:53" s="17" customFormat="1" ht="15.95" customHeight="1">
      <c r="B207" s="28">
        <f t="shared" si="27"/>
        <v>199</v>
      </c>
      <c r="C207" s="19" t="s">
        <v>190</v>
      </c>
      <c r="D207" s="27">
        <f t="shared" si="21"/>
        <v>19</v>
      </c>
      <c r="E207" s="25">
        <f t="shared" si="22"/>
        <v>0</v>
      </c>
      <c r="F207" s="26">
        <f t="shared" si="23"/>
        <v>-9</v>
      </c>
      <c r="G207" s="20">
        <f t="shared" si="24"/>
        <v>1</v>
      </c>
      <c r="H207" s="20">
        <f t="shared" si="25"/>
        <v>19</v>
      </c>
      <c r="I207" s="21"/>
      <c r="J207" s="21">
        <f>VLOOKUP(I207,'Начисление очков'!$L$4:$M$68,2,FALSE)</f>
        <v>0</v>
      </c>
      <c r="K207" s="62"/>
      <c r="L207" s="62">
        <f>VLOOKUP(K207,'Начисление очков'!$G$4:$H$68,2,FALSE)</f>
        <v>0</v>
      </c>
      <c r="M207" s="62"/>
      <c r="N207" s="62">
        <f>VLOOKUP(M207,'Начисление очков'!$L$4:$M$68,2,FALSE)</f>
        <v>0</v>
      </c>
      <c r="O207" s="62"/>
      <c r="P207" s="62">
        <f>VLOOKUP(O207,'Начисление очков'!$V$4:$W$68,2,FALSE)</f>
        <v>0</v>
      </c>
      <c r="Q207" s="21"/>
      <c r="R207" s="21">
        <f>VLOOKUP(Q207,'Начисление очков'!$B$4:$C$68,2,FALSE)</f>
        <v>0</v>
      </c>
      <c r="S207" s="62"/>
      <c r="T207" s="62">
        <f>VLOOKUP(S207,'Начисление очков'!$G$4:$H$68,2,FALSE)</f>
        <v>0</v>
      </c>
      <c r="U207" s="62"/>
      <c r="V207" s="62">
        <f>VLOOKUP(U207,'Начисление очков'!$L$4:$M$68,2,FALSE)</f>
        <v>0</v>
      </c>
      <c r="W207" s="62"/>
      <c r="X207" s="62">
        <f>VLOOKUP(W207,'Начисление очков'!$V$4:$W$68,2,FALSE)</f>
        <v>0</v>
      </c>
      <c r="Y207" s="21"/>
      <c r="Z207" s="21">
        <f>VLOOKUP(Y207,'Начисление очков'!$G$4:$H$68,2,FALSE)</f>
        <v>0</v>
      </c>
      <c r="AA207" s="21"/>
      <c r="AB207" s="21">
        <f>VLOOKUP(AA207,'Начисление очков'!$G$4:$H$68,2,FALSE)</f>
        <v>0</v>
      </c>
      <c r="AC207" s="21">
        <v>15</v>
      </c>
      <c r="AD207" s="21">
        <f>VLOOKUP(AC207,'Начисление очков'!$Q$4:$R$68,2,FALSE)</f>
        <v>19</v>
      </c>
      <c r="AE207" s="21"/>
      <c r="AF207" s="21">
        <f>VLOOKUP(AE207,'Начисление очков'!$B$4:$C$68,2,FALSE)</f>
        <v>0</v>
      </c>
      <c r="AG207" s="21"/>
      <c r="AH207" s="21">
        <f>VLOOKUP(AG207,'Начисление очков'!$G$4:$H$68,2,FALSE)</f>
        <v>0</v>
      </c>
      <c r="AI207" s="21"/>
      <c r="AJ207" s="21">
        <f>VLOOKUP(AI207,'Начисление очков'!$Q$4:$R$68,2,FALSE)</f>
        <v>0</v>
      </c>
      <c r="AK207" s="21"/>
      <c r="AL207" s="21">
        <f>VLOOKUP(AK207,'Начисление очков'!$L$4:$M$68,2,FALSE)</f>
        <v>0</v>
      </c>
      <c r="AM207" s="21"/>
      <c r="AN207" s="21">
        <f>VLOOKUP(AM207,'Начисление очков'!$L$4:$M$68,2,FALSE)</f>
        <v>0</v>
      </c>
      <c r="AO207" s="21"/>
      <c r="AP207" s="21">
        <f>VLOOKUP(AO207,'Начисление очков'!$G$4:$H$68,2,FALSE)</f>
        <v>0</v>
      </c>
      <c r="AQ207" s="21"/>
      <c r="AR207" s="21">
        <f>VLOOKUP(AQ207,'Начисление очков'!$V$4:$W$68,2,FALSE)</f>
        <v>0</v>
      </c>
      <c r="AS207" s="21"/>
      <c r="AT207" s="21">
        <f>VLOOKUP(AS207,'Начисление очков'!$B$4:$C$68,2,FALSE)</f>
        <v>0</v>
      </c>
      <c r="AU207" s="21"/>
      <c r="AV207" s="21">
        <f>VLOOKUP(AU207,'Начисление очков'!$L$4:$M$68,2,FALSE)</f>
        <v>0</v>
      </c>
      <c r="AW207" s="21"/>
      <c r="AX207" s="21">
        <f>VLOOKUP(AW207,'Начисление очков'!$G$4:$H$68,2,FALSE)</f>
        <v>0</v>
      </c>
      <c r="AY207" s="22">
        <f t="shared" si="26"/>
        <v>4</v>
      </c>
      <c r="AZ207" s="22">
        <v>190</v>
      </c>
      <c r="BA207" s="22">
        <v>19</v>
      </c>
    </row>
    <row r="208" spans="2:53" s="17" customFormat="1" ht="15.95" customHeight="1">
      <c r="B208" s="28">
        <f t="shared" si="27"/>
        <v>200</v>
      </c>
      <c r="C208" s="19" t="s">
        <v>189</v>
      </c>
      <c r="D208" s="27">
        <f t="shared" si="21"/>
        <v>19</v>
      </c>
      <c r="E208" s="25">
        <f t="shared" si="22"/>
        <v>0</v>
      </c>
      <c r="F208" s="26">
        <f t="shared" si="23"/>
        <v>-9</v>
      </c>
      <c r="G208" s="20">
        <f t="shared" si="24"/>
        <v>1</v>
      </c>
      <c r="H208" s="20">
        <f t="shared" si="25"/>
        <v>19</v>
      </c>
      <c r="I208" s="21"/>
      <c r="J208" s="21">
        <f>VLOOKUP(I208,'Начисление очков'!$L$4:$M$68,2,FALSE)</f>
        <v>0</v>
      </c>
      <c r="K208" s="62"/>
      <c r="L208" s="62">
        <f>VLOOKUP(K208,'Начисление очков'!$G$4:$H$68,2,FALSE)</f>
        <v>0</v>
      </c>
      <c r="M208" s="62"/>
      <c r="N208" s="62">
        <f>VLOOKUP(M208,'Начисление очков'!$L$4:$M$68,2,FALSE)</f>
        <v>0</v>
      </c>
      <c r="O208" s="62"/>
      <c r="P208" s="62">
        <f>VLOOKUP(O208,'Начисление очков'!$V$4:$W$68,2,FALSE)</f>
        <v>0</v>
      </c>
      <c r="Q208" s="21"/>
      <c r="R208" s="21">
        <f>VLOOKUP(Q208,'Начисление очков'!$B$4:$C$68,2,FALSE)</f>
        <v>0</v>
      </c>
      <c r="S208" s="62"/>
      <c r="T208" s="62">
        <f>VLOOKUP(S208,'Начисление очков'!$G$4:$H$68,2,FALSE)</f>
        <v>0</v>
      </c>
      <c r="U208" s="62"/>
      <c r="V208" s="62">
        <f>VLOOKUP(U208,'Начисление очков'!$L$4:$M$68,2,FALSE)</f>
        <v>0</v>
      </c>
      <c r="W208" s="62"/>
      <c r="X208" s="62">
        <f>VLOOKUP(W208,'Начисление очков'!$V$4:$W$68,2,FALSE)</f>
        <v>0</v>
      </c>
      <c r="Y208" s="21"/>
      <c r="Z208" s="21">
        <f>VLOOKUP(Y208,'Начисление очков'!$G$4:$H$68,2,FALSE)</f>
        <v>0</v>
      </c>
      <c r="AA208" s="21"/>
      <c r="AB208" s="21">
        <f>VLOOKUP(AA208,'Начисление очков'!$G$4:$H$68,2,FALSE)</f>
        <v>0</v>
      </c>
      <c r="AC208" s="21">
        <v>15</v>
      </c>
      <c r="AD208" s="21">
        <f>VLOOKUP(AC208,'Начисление очков'!$Q$4:$R$68,2,FALSE)</f>
        <v>19</v>
      </c>
      <c r="AE208" s="21"/>
      <c r="AF208" s="21">
        <f>VLOOKUP(AE208,'Начисление очков'!$B$4:$C$68,2,FALSE)</f>
        <v>0</v>
      </c>
      <c r="AG208" s="21"/>
      <c r="AH208" s="21">
        <f>VLOOKUP(AG208,'Начисление очков'!$G$4:$H$68,2,FALSE)</f>
        <v>0</v>
      </c>
      <c r="AI208" s="21"/>
      <c r="AJ208" s="21">
        <f>VLOOKUP(AI208,'Начисление очков'!$Q$4:$R$68,2,FALSE)</f>
        <v>0</v>
      </c>
      <c r="AK208" s="21"/>
      <c r="AL208" s="21">
        <f>VLOOKUP(AK208,'Начисление очков'!$L$4:$M$68,2,FALSE)</f>
        <v>0</v>
      </c>
      <c r="AM208" s="21"/>
      <c r="AN208" s="21">
        <f>VLOOKUP(AM208,'Начисление очков'!$L$4:$M$68,2,FALSE)</f>
        <v>0</v>
      </c>
      <c r="AO208" s="21"/>
      <c r="AP208" s="21">
        <f>VLOOKUP(AO208,'Начисление очков'!$G$4:$H$68,2,FALSE)</f>
        <v>0</v>
      </c>
      <c r="AQ208" s="21"/>
      <c r="AR208" s="21">
        <f>VLOOKUP(AQ208,'Начисление очков'!$V$4:$W$68,2,FALSE)</f>
        <v>0</v>
      </c>
      <c r="AS208" s="21"/>
      <c r="AT208" s="21">
        <f>VLOOKUP(AS208,'Начисление очков'!$B$4:$C$68,2,FALSE)</f>
        <v>0</v>
      </c>
      <c r="AU208" s="21"/>
      <c r="AV208" s="21">
        <f>VLOOKUP(AU208,'Начисление очков'!$L$4:$M$68,2,FALSE)</f>
        <v>0</v>
      </c>
      <c r="AW208" s="21"/>
      <c r="AX208" s="21">
        <f>VLOOKUP(AW208,'Начисление очков'!$G$4:$H$68,2,FALSE)</f>
        <v>0</v>
      </c>
      <c r="AY208" s="22">
        <f t="shared" si="26"/>
        <v>4</v>
      </c>
      <c r="AZ208" s="22">
        <v>191</v>
      </c>
      <c r="BA208" s="22">
        <v>19</v>
      </c>
    </row>
    <row r="209" spans="2:53" s="17" customFormat="1" ht="15.95" customHeight="1">
      <c r="B209" s="28">
        <f t="shared" si="27"/>
        <v>201</v>
      </c>
      <c r="C209" s="19" t="s">
        <v>119</v>
      </c>
      <c r="D209" s="27">
        <f t="shared" si="21"/>
        <v>18</v>
      </c>
      <c r="E209" s="25">
        <f t="shared" si="22"/>
        <v>0</v>
      </c>
      <c r="F209" s="26">
        <f t="shared" si="23"/>
        <v>-9</v>
      </c>
      <c r="G209" s="20">
        <f t="shared" si="24"/>
        <v>1</v>
      </c>
      <c r="H209" s="20">
        <f t="shared" si="25"/>
        <v>18</v>
      </c>
      <c r="I209" s="21"/>
      <c r="J209" s="21">
        <f>VLOOKUP(I209,'Начисление очков'!$L$4:$M$68,2,FALSE)</f>
        <v>0</v>
      </c>
      <c r="K209" s="62"/>
      <c r="L209" s="62">
        <f>VLOOKUP(K209,'Начисление очков'!$G$4:$H$68,2,FALSE)</f>
        <v>0</v>
      </c>
      <c r="M209" s="62"/>
      <c r="N209" s="62">
        <f>VLOOKUP(M209,'Начисление очков'!$L$4:$M$68,2,FALSE)</f>
        <v>0</v>
      </c>
      <c r="O209" s="62"/>
      <c r="P209" s="62">
        <f>VLOOKUP(O209,'Начисление очков'!$V$4:$W$68,2,FALSE)</f>
        <v>0</v>
      </c>
      <c r="Q209" s="21"/>
      <c r="R209" s="21">
        <f>VLOOKUP(Q209,'Начисление очков'!$B$4:$C$68,2,FALSE)</f>
        <v>0</v>
      </c>
      <c r="S209" s="62"/>
      <c r="T209" s="62">
        <f>VLOOKUP(S209,'Начисление очков'!$G$4:$H$68,2,FALSE)</f>
        <v>0</v>
      </c>
      <c r="U209" s="62"/>
      <c r="V209" s="62">
        <f>VLOOKUP(U209,'Начисление очков'!$L$4:$M$68,2,FALSE)</f>
        <v>0</v>
      </c>
      <c r="W209" s="62"/>
      <c r="X209" s="62">
        <f>VLOOKUP(W209,'Начисление очков'!$V$4:$W$68,2,FALSE)</f>
        <v>0</v>
      </c>
      <c r="Y209" s="21"/>
      <c r="Z209" s="21">
        <f>VLOOKUP(Y209,'Начисление очков'!$G$4:$H$68,2,FALSE)</f>
        <v>0</v>
      </c>
      <c r="AA209" s="21"/>
      <c r="AB209" s="21">
        <f>VLOOKUP(AA209,'Начисление очков'!$G$4:$H$68,2,FALSE)</f>
        <v>0</v>
      </c>
      <c r="AC209" s="21"/>
      <c r="AD209" s="21">
        <f>VLOOKUP(AC209,'Начисление очков'!$Q$4:$R$68,2,FALSE)</f>
        <v>0</v>
      </c>
      <c r="AE209" s="21"/>
      <c r="AF209" s="21">
        <f>VLOOKUP(AE209,'Начисление очков'!$B$4:$C$68,2,FALSE)</f>
        <v>0</v>
      </c>
      <c r="AG209" s="21"/>
      <c r="AH209" s="21">
        <f>VLOOKUP(AG209,'Начисление очков'!$G$4:$H$68,2,FALSE)</f>
        <v>0</v>
      </c>
      <c r="AI209" s="21"/>
      <c r="AJ209" s="21">
        <f>VLOOKUP(AI209,'Начисление очков'!$Q$4:$R$68,2,FALSE)</f>
        <v>0</v>
      </c>
      <c r="AK209" s="21"/>
      <c r="AL209" s="21">
        <f>VLOOKUP(AK209,'Начисление очков'!$L$4:$M$68,2,FALSE)</f>
        <v>0</v>
      </c>
      <c r="AM209" s="21"/>
      <c r="AN209" s="21">
        <f>VLOOKUP(AM209,'Начисление очков'!$L$4:$M$68,2,FALSE)</f>
        <v>0</v>
      </c>
      <c r="AO209" s="21"/>
      <c r="AP209" s="21">
        <f>VLOOKUP(AO209,'Начисление очков'!$G$4:$H$68,2,FALSE)</f>
        <v>0</v>
      </c>
      <c r="AQ209" s="21"/>
      <c r="AR209" s="21">
        <f>VLOOKUP(AQ209,'Начисление очков'!$V$4:$W$68,2,FALSE)</f>
        <v>0</v>
      </c>
      <c r="AS209" s="21"/>
      <c r="AT209" s="21">
        <f>VLOOKUP(AS209,'Начисление очков'!$B$4:$C$68,2,FALSE)</f>
        <v>0</v>
      </c>
      <c r="AU209" s="21"/>
      <c r="AV209" s="21">
        <f>VLOOKUP(AU209,'Начисление очков'!$L$4:$M$68,2,FALSE)</f>
        <v>0</v>
      </c>
      <c r="AW209" s="21">
        <v>32</v>
      </c>
      <c r="AX209" s="21">
        <f>VLOOKUP(AW209,'Начисление очков'!$G$4:$H$68,2,FALSE)</f>
        <v>18</v>
      </c>
      <c r="AY209" s="22">
        <f t="shared" si="26"/>
        <v>-14</v>
      </c>
      <c r="AZ209" s="22">
        <v>192</v>
      </c>
      <c r="BA209" s="22">
        <v>18</v>
      </c>
    </row>
    <row r="210" spans="2:53" s="17" customFormat="1" ht="15.95" customHeight="1">
      <c r="B210" s="28">
        <f t="shared" si="27"/>
        <v>202</v>
      </c>
      <c r="C210" s="19" t="s">
        <v>116</v>
      </c>
      <c r="D210" s="27">
        <f t="shared" si="21"/>
        <v>18</v>
      </c>
      <c r="E210" s="25">
        <f t="shared" si="22"/>
        <v>0</v>
      </c>
      <c r="F210" s="26">
        <f t="shared" si="23"/>
        <v>-9</v>
      </c>
      <c r="G210" s="20">
        <f t="shared" si="24"/>
        <v>1</v>
      </c>
      <c r="H210" s="20">
        <f t="shared" si="25"/>
        <v>18</v>
      </c>
      <c r="I210" s="21"/>
      <c r="J210" s="21">
        <f>VLOOKUP(I210,'Начисление очков'!$L$4:$M$68,2,FALSE)</f>
        <v>0</v>
      </c>
      <c r="K210" s="62"/>
      <c r="L210" s="62">
        <f>VLOOKUP(K210,'Начисление очков'!$G$4:$H$68,2,FALSE)</f>
        <v>0</v>
      </c>
      <c r="M210" s="62"/>
      <c r="N210" s="62">
        <f>VLOOKUP(M210,'Начисление очков'!$L$4:$M$68,2,FALSE)</f>
        <v>0</v>
      </c>
      <c r="O210" s="62"/>
      <c r="P210" s="62">
        <f>VLOOKUP(O210,'Начисление очков'!$V$4:$W$68,2,FALSE)</f>
        <v>0</v>
      </c>
      <c r="Q210" s="21"/>
      <c r="R210" s="21">
        <f>VLOOKUP(Q210,'Начисление очков'!$B$4:$C$68,2,FALSE)</f>
        <v>0</v>
      </c>
      <c r="S210" s="62"/>
      <c r="T210" s="62">
        <f>VLOOKUP(S210,'Начисление очков'!$G$4:$H$68,2,FALSE)</f>
        <v>0</v>
      </c>
      <c r="U210" s="62"/>
      <c r="V210" s="62">
        <f>VLOOKUP(U210,'Начисление очков'!$L$4:$M$68,2,FALSE)</f>
        <v>0</v>
      </c>
      <c r="W210" s="62"/>
      <c r="X210" s="62">
        <f>VLOOKUP(W210,'Начисление очков'!$V$4:$W$68,2,FALSE)</f>
        <v>0</v>
      </c>
      <c r="Y210" s="21"/>
      <c r="Z210" s="21">
        <f>VLOOKUP(Y210,'Начисление очков'!$G$4:$H$68,2,FALSE)</f>
        <v>0</v>
      </c>
      <c r="AA210" s="21"/>
      <c r="AB210" s="21">
        <f>VLOOKUP(AA210,'Начисление очков'!$G$4:$H$68,2,FALSE)</f>
        <v>0</v>
      </c>
      <c r="AC210" s="21"/>
      <c r="AD210" s="21">
        <f>VLOOKUP(AC210,'Начисление очков'!$Q$4:$R$68,2,FALSE)</f>
        <v>0</v>
      </c>
      <c r="AE210" s="21"/>
      <c r="AF210" s="21">
        <f>VLOOKUP(AE210,'Начисление очков'!$B$4:$C$68,2,FALSE)</f>
        <v>0</v>
      </c>
      <c r="AG210" s="21"/>
      <c r="AH210" s="21">
        <f>VLOOKUP(AG210,'Начисление очков'!$G$4:$H$68,2,FALSE)</f>
        <v>0</v>
      </c>
      <c r="AI210" s="21"/>
      <c r="AJ210" s="21">
        <f>VLOOKUP(AI210,'Начисление очков'!$Q$4:$R$68,2,FALSE)</f>
        <v>0</v>
      </c>
      <c r="AK210" s="21"/>
      <c r="AL210" s="21">
        <f>VLOOKUP(AK210,'Начисление очков'!$L$4:$M$68,2,FALSE)</f>
        <v>0</v>
      </c>
      <c r="AM210" s="21"/>
      <c r="AN210" s="21">
        <f>VLOOKUP(AM210,'Начисление очков'!$L$4:$M$68,2,FALSE)</f>
        <v>0</v>
      </c>
      <c r="AO210" s="21"/>
      <c r="AP210" s="21">
        <f>VLOOKUP(AO210,'Начисление очков'!$G$4:$H$68,2,FALSE)</f>
        <v>0</v>
      </c>
      <c r="AQ210" s="21"/>
      <c r="AR210" s="21">
        <f>VLOOKUP(AQ210,'Начисление очков'!$V$4:$W$68,2,FALSE)</f>
        <v>0</v>
      </c>
      <c r="AS210" s="21"/>
      <c r="AT210" s="21">
        <f>VLOOKUP(AS210,'Начисление очков'!$B$4:$C$68,2,FALSE)</f>
        <v>0</v>
      </c>
      <c r="AU210" s="21"/>
      <c r="AV210" s="21">
        <f>VLOOKUP(AU210,'Начисление очков'!$L$4:$M$68,2,FALSE)</f>
        <v>0</v>
      </c>
      <c r="AW210" s="21">
        <v>32</v>
      </c>
      <c r="AX210" s="21">
        <f>VLOOKUP(AW210,'Начисление очков'!$G$4:$H$68,2,FALSE)</f>
        <v>18</v>
      </c>
      <c r="AY210" s="22">
        <f t="shared" si="26"/>
        <v>-14</v>
      </c>
      <c r="AZ210" s="22">
        <v>193</v>
      </c>
      <c r="BA210" s="22">
        <v>18</v>
      </c>
    </row>
    <row r="211" spans="2:53" s="17" customFormat="1" ht="15.95" customHeight="1">
      <c r="B211" s="28">
        <f t="shared" si="27"/>
        <v>203</v>
      </c>
      <c r="C211" s="19" t="s">
        <v>84</v>
      </c>
      <c r="D211" s="27">
        <f t="shared" si="21"/>
        <v>18</v>
      </c>
      <c r="E211" s="25">
        <f t="shared" si="22"/>
        <v>0</v>
      </c>
      <c r="F211" s="26">
        <f t="shared" si="23"/>
        <v>-9</v>
      </c>
      <c r="G211" s="20">
        <f t="shared" si="24"/>
        <v>1</v>
      </c>
      <c r="H211" s="20">
        <f t="shared" si="25"/>
        <v>18</v>
      </c>
      <c r="I211" s="21"/>
      <c r="J211" s="21">
        <f>VLOOKUP(I211,'Начисление очков'!$L$4:$M$68,2,FALSE)</f>
        <v>0</v>
      </c>
      <c r="K211" s="62"/>
      <c r="L211" s="62">
        <f>VLOOKUP(K211,'Начисление очков'!$G$4:$H$68,2,FALSE)</f>
        <v>0</v>
      </c>
      <c r="M211" s="62"/>
      <c r="N211" s="62">
        <f>VLOOKUP(M211,'Начисление очков'!$L$4:$M$68,2,FALSE)</f>
        <v>0</v>
      </c>
      <c r="O211" s="62"/>
      <c r="P211" s="62">
        <f>VLOOKUP(O211,'Начисление очков'!$V$4:$W$68,2,FALSE)</f>
        <v>0</v>
      </c>
      <c r="Q211" s="21"/>
      <c r="R211" s="21">
        <f>VLOOKUP(Q211,'Начисление очков'!$B$4:$C$68,2,FALSE)</f>
        <v>0</v>
      </c>
      <c r="S211" s="62"/>
      <c r="T211" s="62">
        <f>VLOOKUP(S211,'Начисление очков'!$G$4:$H$68,2,FALSE)</f>
        <v>0</v>
      </c>
      <c r="U211" s="62"/>
      <c r="V211" s="62">
        <f>VLOOKUP(U211,'Начисление очков'!$L$4:$M$68,2,FALSE)</f>
        <v>0</v>
      </c>
      <c r="W211" s="62"/>
      <c r="X211" s="62">
        <f>VLOOKUP(W211,'Начисление очков'!$V$4:$W$68,2,FALSE)</f>
        <v>0</v>
      </c>
      <c r="Y211" s="21"/>
      <c r="Z211" s="21">
        <f>VLOOKUP(Y211,'Начисление очков'!$G$4:$H$68,2,FALSE)</f>
        <v>0</v>
      </c>
      <c r="AA211" s="21"/>
      <c r="AB211" s="21">
        <f>VLOOKUP(AA211,'Начисление очков'!$G$4:$H$68,2,FALSE)</f>
        <v>0</v>
      </c>
      <c r="AC211" s="21"/>
      <c r="AD211" s="21">
        <f>VLOOKUP(AC211,'Начисление очков'!$Q$4:$R$68,2,FALSE)</f>
        <v>0</v>
      </c>
      <c r="AE211" s="21"/>
      <c r="AF211" s="21">
        <f>VLOOKUP(AE211,'Начисление очков'!$B$4:$C$68,2,FALSE)</f>
        <v>0</v>
      </c>
      <c r="AG211" s="21"/>
      <c r="AH211" s="21">
        <f>VLOOKUP(AG211,'Начисление очков'!$G$4:$H$68,2,FALSE)</f>
        <v>0</v>
      </c>
      <c r="AI211" s="21"/>
      <c r="AJ211" s="21">
        <f>VLOOKUP(AI211,'Начисление очков'!$Q$4:$R$68,2,FALSE)</f>
        <v>0</v>
      </c>
      <c r="AK211" s="21"/>
      <c r="AL211" s="21">
        <f>VLOOKUP(AK211,'Начисление очков'!$L$4:$M$68,2,FALSE)</f>
        <v>0</v>
      </c>
      <c r="AM211" s="21"/>
      <c r="AN211" s="21">
        <f>VLOOKUP(AM211,'Начисление очков'!$L$4:$M$68,2,FALSE)</f>
        <v>0</v>
      </c>
      <c r="AO211" s="21"/>
      <c r="AP211" s="21">
        <f>VLOOKUP(AO211,'Начисление очков'!$G$4:$H$68,2,FALSE)</f>
        <v>0</v>
      </c>
      <c r="AQ211" s="21"/>
      <c r="AR211" s="21">
        <f>VLOOKUP(AQ211,'Начисление очков'!$V$4:$W$68,2,FALSE)</f>
        <v>0</v>
      </c>
      <c r="AS211" s="21"/>
      <c r="AT211" s="21">
        <f>VLOOKUP(AS211,'Начисление очков'!$B$4:$C$68,2,FALSE)</f>
        <v>0</v>
      </c>
      <c r="AU211" s="21"/>
      <c r="AV211" s="21">
        <f>VLOOKUP(AU211,'Начисление очков'!$L$4:$M$68,2,FALSE)</f>
        <v>0</v>
      </c>
      <c r="AW211" s="21">
        <v>32</v>
      </c>
      <c r="AX211" s="21">
        <f>VLOOKUP(AW211,'Начисление очков'!$G$4:$H$68,2,FALSE)</f>
        <v>18</v>
      </c>
      <c r="AY211" s="22">
        <f t="shared" si="26"/>
        <v>-14</v>
      </c>
      <c r="AZ211" s="22">
        <v>194</v>
      </c>
      <c r="BA211" s="22">
        <v>18</v>
      </c>
    </row>
    <row r="212" spans="2:53" s="17" customFormat="1" ht="15.95" customHeight="1">
      <c r="B212" s="28">
        <f t="shared" si="27"/>
        <v>204</v>
      </c>
      <c r="C212" s="19" t="s">
        <v>63</v>
      </c>
      <c r="D212" s="27">
        <f t="shared" si="21"/>
        <v>18</v>
      </c>
      <c r="E212" s="25">
        <f t="shared" si="22"/>
        <v>0</v>
      </c>
      <c r="F212" s="26">
        <f t="shared" si="23"/>
        <v>-9</v>
      </c>
      <c r="G212" s="20">
        <f t="shared" si="24"/>
        <v>1</v>
      </c>
      <c r="H212" s="20">
        <f t="shared" si="25"/>
        <v>18</v>
      </c>
      <c r="I212" s="21"/>
      <c r="J212" s="21">
        <f>VLOOKUP(I212,'Начисление очков'!$L$4:$M$68,2,FALSE)</f>
        <v>0</v>
      </c>
      <c r="K212" s="62"/>
      <c r="L212" s="62">
        <f>VLOOKUP(K212,'Начисление очков'!$G$4:$H$68,2,FALSE)</f>
        <v>0</v>
      </c>
      <c r="M212" s="62"/>
      <c r="N212" s="62">
        <f>VLOOKUP(M212,'Начисление очков'!$L$4:$M$68,2,FALSE)</f>
        <v>0</v>
      </c>
      <c r="O212" s="62"/>
      <c r="P212" s="62">
        <f>VLOOKUP(O212,'Начисление очков'!$V$4:$W$68,2,FALSE)</f>
        <v>0</v>
      </c>
      <c r="Q212" s="21"/>
      <c r="R212" s="21">
        <f>VLOOKUP(Q212,'Начисление очков'!$B$4:$C$68,2,FALSE)</f>
        <v>0</v>
      </c>
      <c r="S212" s="62"/>
      <c r="T212" s="62">
        <f>VLOOKUP(S212,'Начисление очков'!$G$4:$H$68,2,FALSE)</f>
        <v>0</v>
      </c>
      <c r="U212" s="62"/>
      <c r="V212" s="62">
        <f>VLOOKUP(U212,'Начисление очков'!$L$4:$M$68,2,FALSE)</f>
        <v>0</v>
      </c>
      <c r="W212" s="62"/>
      <c r="X212" s="62">
        <f>VLOOKUP(W212,'Начисление очков'!$V$4:$W$68,2,FALSE)</f>
        <v>0</v>
      </c>
      <c r="Y212" s="21"/>
      <c r="Z212" s="21">
        <f>VLOOKUP(Y212,'Начисление очков'!$G$4:$H$68,2,FALSE)</f>
        <v>0</v>
      </c>
      <c r="AA212" s="21"/>
      <c r="AB212" s="21">
        <f>VLOOKUP(AA212,'Начисление очков'!$G$4:$H$68,2,FALSE)</f>
        <v>0</v>
      </c>
      <c r="AC212" s="21"/>
      <c r="AD212" s="21">
        <f>VLOOKUP(AC212,'Начисление очков'!$Q$4:$R$68,2,FALSE)</f>
        <v>0</v>
      </c>
      <c r="AE212" s="21"/>
      <c r="AF212" s="21">
        <f>VLOOKUP(AE212,'Начисление очков'!$B$4:$C$68,2,FALSE)</f>
        <v>0</v>
      </c>
      <c r="AG212" s="21"/>
      <c r="AH212" s="21">
        <f>VLOOKUP(AG212,'Начисление очков'!$G$4:$H$68,2,FALSE)</f>
        <v>0</v>
      </c>
      <c r="AI212" s="21"/>
      <c r="AJ212" s="21">
        <f>VLOOKUP(AI212,'Начисление очков'!$Q$4:$R$68,2,FALSE)</f>
        <v>0</v>
      </c>
      <c r="AK212" s="21"/>
      <c r="AL212" s="21">
        <f>VLOOKUP(AK212,'Начисление очков'!$L$4:$M$68,2,FALSE)</f>
        <v>0</v>
      </c>
      <c r="AM212" s="21"/>
      <c r="AN212" s="21">
        <f>VLOOKUP(AM212,'Начисление очков'!$L$4:$M$68,2,FALSE)</f>
        <v>0</v>
      </c>
      <c r="AO212" s="21"/>
      <c r="AP212" s="21">
        <f>VLOOKUP(AO212,'Начисление очков'!$G$4:$H$68,2,FALSE)</f>
        <v>0</v>
      </c>
      <c r="AQ212" s="21"/>
      <c r="AR212" s="21">
        <f>VLOOKUP(AQ212,'Начисление очков'!$V$4:$W$68,2,FALSE)</f>
        <v>0</v>
      </c>
      <c r="AS212" s="21"/>
      <c r="AT212" s="21">
        <f>VLOOKUP(AS212,'Начисление очков'!$B$4:$C$68,2,FALSE)</f>
        <v>0</v>
      </c>
      <c r="AU212" s="21"/>
      <c r="AV212" s="21">
        <f>VLOOKUP(AU212,'Начисление очков'!$L$4:$M$68,2,FALSE)</f>
        <v>0</v>
      </c>
      <c r="AW212" s="21">
        <v>32</v>
      </c>
      <c r="AX212" s="21">
        <f>VLOOKUP(AW212,'Начисление очков'!$G$4:$H$68,2,FALSE)</f>
        <v>18</v>
      </c>
      <c r="AY212" s="22">
        <f t="shared" si="26"/>
        <v>-14</v>
      </c>
      <c r="AZ212" s="22">
        <v>195</v>
      </c>
      <c r="BA212" s="22">
        <v>18</v>
      </c>
    </row>
    <row r="213" spans="2:53" s="17" customFormat="1" ht="15.95" customHeight="1">
      <c r="B213" s="28">
        <f t="shared" si="27"/>
        <v>205</v>
      </c>
      <c r="C213" s="19" t="s">
        <v>146</v>
      </c>
      <c r="D213" s="27">
        <f t="shared" si="21"/>
        <v>5</v>
      </c>
      <c r="E213" s="25">
        <f t="shared" si="22"/>
        <v>0</v>
      </c>
      <c r="F213" s="26">
        <f t="shared" si="23"/>
        <v>-9</v>
      </c>
      <c r="G213" s="20">
        <f t="shared" si="24"/>
        <v>1</v>
      </c>
      <c r="H213" s="20">
        <f t="shared" si="25"/>
        <v>5</v>
      </c>
      <c r="I213" s="21"/>
      <c r="J213" s="21">
        <f>VLOOKUP(I213,'Начисление очков'!$L$4:$M$68,2,FALSE)</f>
        <v>0</v>
      </c>
      <c r="K213" s="62"/>
      <c r="L213" s="62">
        <f>VLOOKUP(K213,'Начисление очков'!$G$4:$H$68,2,FALSE)</f>
        <v>0</v>
      </c>
      <c r="M213" s="62"/>
      <c r="N213" s="62">
        <f>VLOOKUP(M213,'Начисление очков'!$L$4:$M$68,2,FALSE)</f>
        <v>0</v>
      </c>
      <c r="O213" s="62"/>
      <c r="P213" s="62">
        <f>VLOOKUP(O213,'Начисление очков'!$V$4:$W$68,2,FALSE)</f>
        <v>0</v>
      </c>
      <c r="Q213" s="21"/>
      <c r="R213" s="21">
        <f>VLOOKUP(Q213,'Начисление очков'!$B$4:$C$68,2,FALSE)</f>
        <v>0</v>
      </c>
      <c r="S213" s="62"/>
      <c r="T213" s="62">
        <f>VLOOKUP(S213,'Начисление очков'!$G$4:$H$68,2,FALSE)</f>
        <v>0</v>
      </c>
      <c r="U213" s="62"/>
      <c r="V213" s="62">
        <f>VLOOKUP(U213,'Начисление очков'!$L$4:$M$68,2,FALSE)</f>
        <v>0</v>
      </c>
      <c r="W213" s="62"/>
      <c r="X213" s="62">
        <f>VLOOKUP(W213,'Начисление очков'!$V$4:$W$68,2,FALSE)</f>
        <v>0</v>
      </c>
      <c r="Y213" s="21"/>
      <c r="Z213" s="21">
        <f>VLOOKUP(Y213,'Начисление очков'!$G$4:$H$68,2,FALSE)</f>
        <v>0</v>
      </c>
      <c r="AA213" s="21"/>
      <c r="AB213" s="21">
        <f>VLOOKUP(AA213,'Начисление очков'!$G$4:$H$68,2,FALSE)</f>
        <v>0</v>
      </c>
      <c r="AC213" s="21"/>
      <c r="AD213" s="21">
        <f>VLOOKUP(AC213,'Начисление очков'!$Q$4:$R$68,2,FALSE)</f>
        <v>0</v>
      </c>
      <c r="AE213" s="21"/>
      <c r="AF213" s="21">
        <f>VLOOKUP(AE213,'Начисление очков'!$B$4:$C$68,2,FALSE)</f>
        <v>0</v>
      </c>
      <c r="AG213" s="21"/>
      <c r="AH213" s="21">
        <f>VLOOKUP(AG213,'Начисление очков'!$G$4:$H$68,2,FALSE)</f>
        <v>0</v>
      </c>
      <c r="AI213" s="21"/>
      <c r="AJ213" s="21">
        <f>VLOOKUP(AI213,'Начисление очков'!$Q$4:$R$68,2,FALSE)</f>
        <v>0</v>
      </c>
      <c r="AK213" s="21"/>
      <c r="AL213" s="21">
        <f>VLOOKUP(AK213,'Начисление очков'!$L$4:$M$68,2,FALSE)</f>
        <v>0</v>
      </c>
      <c r="AM213" s="21"/>
      <c r="AN213" s="21">
        <f>VLOOKUP(AM213,'Начисление очков'!$L$4:$M$68,2,FALSE)</f>
        <v>0</v>
      </c>
      <c r="AO213" s="21"/>
      <c r="AP213" s="21">
        <f>VLOOKUP(AO213,'Начисление очков'!$G$4:$H$68,2,FALSE)</f>
        <v>0</v>
      </c>
      <c r="AQ213" s="21"/>
      <c r="AR213" s="21">
        <f>VLOOKUP(AQ213,'Начисление очков'!$V$4:$W$68,2,FALSE)</f>
        <v>0</v>
      </c>
      <c r="AS213" s="21">
        <v>40</v>
      </c>
      <c r="AT213" s="21">
        <f>VLOOKUP(AS213,'Начисление очков'!$B$4:$C$68,2,FALSE)</f>
        <v>5</v>
      </c>
      <c r="AU213" s="21"/>
      <c r="AV213" s="21">
        <f>VLOOKUP(AU213,'Начисление очков'!$L$4:$M$68,2,FALSE)</f>
        <v>0</v>
      </c>
      <c r="AW213" s="21"/>
      <c r="AX213" s="21">
        <f>VLOOKUP(AW213,'Начисление очков'!$G$4:$H$68,2,FALSE)</f>
        <v>0</v>
      </c>
      <c r="AY213" s="22">
        <f t="shared" si="26"/>
        <v>-35</v>
      </c>
      <c r="AZ213" s="22">
        <v>196</v>
      </c>
      <c r="BA213" s="22">
        <v>5</v>
      </c>
    </row>
    <row r="214" spans="2:53" s="17" customFormat="1" ht="15.95" customHeight="1">
      <c r="B214" s="28">
        <f t="shared" si="27"/>
        <v>206</v>
      </c>
      <c r="C214" s="19" t="s">
        <v>98</v>
      </c>
      <c r="D214" s="27">
        <f t="shared" si="21"/>
        <v>5</v>
      </c>
      <c r="E214" s="25">
        <f t="shared" si="22"/>
        <v>0</v>
      </c>
      <c r="F214" s="26">
        <f t="shared" si="23"/>
        <v>-9</v>
      </c>
      <c r="G214" s="20">
        <f t="shared" si="24"/>
        <v>1</v>
      </c>
      <c r="H214" s="20">
        <f t="shared" si="25"/>
        <v>5</v>
      </c>
      <c r="I214" s="21"/>
      <c r="J214" s="21">
        <f>VLOOKUP(I214,'Начисление очков'!$L$4:$M$68,2,FALSE)</f>
        <v>0</v>
      </c>
      <c r="K214" s="62"/>
      <c r="L214" s="62">
        <f>VLOOKUP(K214,'Начисление очков'!$G$4:$H$68,2,FALSE)</f>
        <v>0</v>
      </c>
      <c r="M214" s="62"/>
      <c r="N214" s="62">
        <f>VLOOKUP(M214,'Начисление очков'!$L$4:$M$68,2,FALSE)</f>
        <v>0</v>
      </c>
      <c r="O214" s="62"/>
      <c r="P214" s="62">
        <f>VLOOKUP(O214,'Начисление очков'!$V$4:$W$68,2,FALSE)</f>
        <v>0</v>
      </c>
      <c r="Q214" s="21"/>
      <c r="R214" s="21">
        <f>VLOOKUP(Q214,'Начисление очков'!$B$4:$C$68,2,FALSE)</f>
        <v>0</v>
      </c>
      <c r="S214" s="62"/>
      <c r="T214" s="62">
        <f>VLOOKUP(S214,'Начисление очков'!$G$4:$H$68,2,FALSE)</f>
        <v>0</v>
      </c>
      <c r="U214" s="62"/>
      <c r="V214" s="62">
        <f>VLOOKUP(U214,'Начисление очков'!$L$4:$M$68,2,FALSE)</f>
        <v>0</v>
      </c>
      <c r="W214" s="62"/>
      <c r="X214" s="62">
        <f>VLOOKUP(W214,'Начисление очков'!$V$4:$W$68,2,FALSE)</f>
        <v>0</v>
      </c>
      <c r="Y214" s="21"/>
      <c r="Z214" s="21">
        <f>VLOOKUP(Y214,'Начисление очков'!$G$4:$H$68,2,FALSE)</f>
        <v>0</v>
      </c>
      <c r="AA214" s="21"/>
      <c r="AB214" s="21">
        <f>VLOOKUP(AA214,'Начисление очков'!$G$4:$H$68,2,FALSE)</f>
        <v>0</v>
      </c>
      <c r="AC214" s="21"/>
      <c r="AD214" s="21">
        <f>VLOOKUP(AC214,'Начисление очков'!$Q$4:$R$68,2,FALSE)</f>
        <v>0</v>
      </c>
      <c r="AE214" s="21"/>
      <c r="AF214" s="21">
        <f>VLOOKUP(AE214,'Начисление очков'!$B$4:$C$68,2,FALSE)</f>
        <v>0</v>
      </c>
      <c r="AG214" s="21"/>
      <c r="AH214" s="21">
        <f>VLOOKUP(AG214,'Начисление очков'!$G$4:$H$68,2,FALSE)</f>
        <v>0</v>
      </c>
      <c r="AI214" s="21"/>
      <c r="AJ214" s="21">
        <f>VLOOKUP(AI214,'Начисление очков'!$Q$4:$R$68,2,FALSE)</f>
        <v>0</v>
      </c>
      <c r="AK214" s="21"/>
      <c r="AL214" s="21">
        <f>VLOOKUP(AK214,'Начисление очков'!$L$4:$M$68,2,FALSE)</f>
        <v>0</v>
      </c>
      <c r="AM214" s="21"/>
      <c r="AN214" s="21">
        <f>VLOOKUP(AM214,'Начисление очков'!$L$4:$M$68,2,FALSE)</f>
        <v>0</v>
      </c>
      <c r="AO214" s="21"/>
      <c r="AP214" s="21">
        <f>VLOOKUP(AO214,'Начисление очков'!$G$4:$H$68,2,FALSE)</f>
        <v>0</v>
      </c>
      <c r="AQ214" s="21"/>
      <c r="AR214" s="21">
        <f>VLOOKUP(AQ214,'Начисление очков'!$V$4:$W$68,2,FALSE)</f>
        <v>0</v>
      </c>
      <c r="AS214" s="21">
        <v>40</v>
      </c>
      <c r="AT214" s="21">
        <f>VLOOKUP(AS214,'Начисление очков'!$B$4:$C$68,2,FALSE)</f>
        <v>5</v>
      </c>
      <c r="AU214" s="21"/>
      <c r="AV214" s="21">
        <f>VLOOKUP(AU214,'Начисление очков'!$L$4:$M$68,2,FALSE)</f>
        <v>0</v>
      </c>
      <c r="AW214" s="21"/>
      <c r="AX214" s="21">
        <f>VLOOKUP(AW214,'Начисление очков'!$G$4:$H$68,2,FALSE)</f>
        <v>0</v>
      </c>
      <c r="AY214" s="22">
        <f t="shared" si="26"/>
        <v>-35</v>
      </c>
      <c r="AZ214" s="22">
        <v>197</v>
      </c>
      <c r="BA214" s="22">
        <v>5</v>
      </c>
    </row>
    <row r="215" spans="2:53" s="17" customFormat="1" ht="15.95" customHeight="1">
      <c r="B215" s="28">
        <f t="shared" si="27"/>
        <v>207</v>
      </c>
      <c r="C215" s="18" t="s">
        <v>32</v>
      </c>
      <c r="D215" s="27">
        <f t="shared" si="21"/>
        <v>5</v>
      </c>
      <c r="E215" s="25">
        <f t="shared" si="22"/>
        <v>0</v>
      </c>
      <c r="F215" s="26">
        <f t="shared" si="23"/>
        <v>-9</v>
      </c>
      <c r="G215" s="20">
        <f t="shared" si="24"/>
        <v>1</v>
      </c>
      <c r="H215" s="20">
        <f t="shared" si="25"/>
        <v>5</v>
      </c>
      <c r="I215" s="21"/>
      <c r="J215" s="21">
        <f>VLOOKUP(I215,'Начисление очков'!$L$4:$M$68,2,FALSE)</f>
        <v>0</v>
      </c>
      <c r="K215" s="62"/>
      <c r="L215" s="62">
        <f>VLOOKUP(K215,'Начисление очков'!$G$4:$H$68,2,FALSE)</f>
        <v>0</v>
      </c>
      <c r="M215" s="62"/>
      <c r="N215" s="62">
        <f>VLOOKUP(M215,'Начисление очков'!$L$4:$M$68,2,FALSE)</f>
        <v>0</v>
      </c>
      <c r="O215" s="62"/>
      <c r="P215" s="62">
        <f>VLOOKUP(O215,'Начисление очков'!$V$4:$W$68,2,FALSE)</f>
        <v>0</v>
      </c>
      <c r="Q215" s="21"/>
      <c r="R215" s="21">
        <f>VLOOKUP(Q215,'Начисление очков'!$B$4:$C$68,2,FALSE)</f>
        <v>0</v>
      </c>
      <c r="S215" s="62"/>
      <c r="T215" s="62">
        <f>VLOOKUP(S215,'Начисление очков'!$G$4:$H$68,2,FALSE)</f>
        <v>0</v>
      </c>
      <c r="U215" s="62"/>
      <c r="V215" s="62">
        <f>VLOOKUP(U215,'Начисление очков'!$L$4:$M$68,2,FALSE)</f>
        <v>0</v>
      </c>
      <c r="W215" s="62"/>
      <c r="X215" s="62">
        <f>VLOOKUP(W215,'Начисление очков'!$V$4:$W$68,2,FALSE)</f>
        <v>0</v>
      </c>
      <c r="Y215" s="21"/>
      <c r="Z215" s="21">
        <f>VLOOKUP(Y215,'Начисление очков'!$G$4:$H$68,2,FALSE)</f>
        <v>0</v>
      </c>
      <c r="AA215" s="21"/>
      <c r="AB215" s="21">
        <f>VLOOKUP(AA215,'Начисление очков'!$G$4:$H$68,2,FALSE)</f>
        <v>0</v>
      </c>
      <c r="AC215" s="21"/>
      <c r="AD215" s="21">
        <f>VLOOKUP(AC215,'Начисление очков'!$Q$4:$R$68,2,FALSE)</f>
        <v>0</v>
      </c>
      <c r="AE215" s="21"/>
      <c r="AF215" s="21">
        <f>VLOOKUP(AE215,'Начисление очков'!$B$4:$C$68,2,FALSE)</f>
        <v>0</v>
      </c>
      <c r="AG215" s="21"/>
      <c r="AH215" s="21">
        <f>VLOOKUP(AG215,'Начисление очков'!$G$4:$H$68,2,FALSE)</f>
        <v>0</v>
      </c>
      <c r="AI215" s="21"/>
      <c r="AJ215" s="21">
        <f>VLOOKUP(AI215,'Начисление очков'!$Q$4:$R$68,2,FALSE)</f>
        <v>0</v>
      </c>
      <c r="AK215" s="21"/>
      <c r="AL215" s="21">
        <f>VLOOKUP(AK215,'Начисление очков'!$L$4:$M$68,2,FALSE)</f>
        <v>0</v>
      </c>
      <c r="AM215" s="21"/>
      <c r="AN215" s="21">
        <f>VLOOKUP(AM215,'Начисление очков'!$L$4:$M$68,2,FALSE)</f>
        <v>0</v>
      </c>
      <c r="AO215" s="21"/>
      <c r="AP215" s="21">
        <f>VLOOKUP(AO215,'Начисление очков'!$G$4:$H$68,2,FALSE)</f>
        <v>0</v>
      </c>
      <c r="AQ215" s="21"/>
      <c r="AR215" s="21">
        <f>VLOOKUP(AQ215,'Начисление очков'!$V$4:$W$68,2,FALSE)</f>
        <v>0</v>
      </c>
      <c r="AS215" s="21">
        <v>40</v>
      </c>
      <c r="AT215" s="21">
        <f>VLOOKUP(AS215,'Начисление очков'!$B$4:$C$68,2,FALSE)</f>
        <v>5</v>
      </c>
      <c r="AU215" s="21"/>
      <c r="AV215" s="21">
        <f>VLOOKUP(AU215,'Начисление очков'!$L$4:$M$68,2,FALSE)</f>
        <v>0</v>
      </c>
      <c r="AW215" s="21"/>
      <c r="AX215" s="21">
        <f>VLOOKUP(AW215,'Начисление очков'!$G$4:$H$68,2,FALSE)</f>
        <v>0</v>
      </c>
      <c r="AY215" s="22">
        <f t="shared" si="26"/>
        <v>-35</v>
      </c>
      <c r="AZ215" s="22">
        <v>198</v>
      </c>
      <c r="BA215" s="22">
        <v>5</v>
      </c>
    </row>
    <row r="216" spans="2:53" s="17" customFormat="1" ht="15.95" customHeight="1">
      <c r="B216" s="28">
        <f t="shared" si="27"/>
        <v>208</v>
      </c>
      <c r="C216" s="19" t="s">
        <v>145</v>
      </c>
      <c r="D216" s="27">
        <f t="shared" si="21"/>
        <v>5</v>
      </c>
      <c r="E216" s="25">
        <f t="shared" si="22"/>
        <v>0</v>
      </c>
      <c r="F216" s="26">
        <f t="shared" si="23"/>
        <v>-9</v>
      </c>
      <c r="G216" s="20">
        <f t="shared" si="24"/>
        <v>1</v>
      </c>
      <c r="H216" s="20">
        <f t="shared" si="25"/>
        <v>5</v>
      </c>
      <c r="I216" s="21"/>
      <c r="J216" s="21">
        <f>VLOOKUP(I216,'Начисление очков'!$L$4:$M$68,2,FALSE)</f>
        <v>0</v>
      </c>
      <c r="K216" s="62"/>
      <c r="L216" s="62">
        <f>VLOOKUP(K216,'Начисление очков'!$G$4:$H$68,2,FALSE)</f>
        <v>0</v>
      </c>
      <c r="M216" s="62"/>
      <c r="N216" s="62">
        <f>VLOOKUP(M216,'Начисление очков'!$L$4:$M$68,2,FALSE)</f>
        <v>0</v>
      </c>
      <c r="O216" s="62"/>
      <c r="P216" s="62">
        <f>VLOOKUP(O216,'Начисление очков'!$V$4:$W$68,2,FALSE)</f>
        <v>0</v>
      </c>
      <c r="Q216" s="21"/>
      <c r="R216" s="21">
        <f>VLOOKUP(Q216,'Начисление очков'!$B$4:$C$68,2,FALSE)</f>
        <v>0</v>
      </c>
      <c r="S216" s="62"/>
      <c r="T216" s="62">
        <f>VLOOKUP(S216,'Начисление очков'!$G$4:$H$68,2,FALSE)</f>
        <v>0</v>
      </c>
      <c r="U216" s="62"/>
      <c r="V216" s="62">
        <f>VLOOKUP(U216,'Начисление очков'!$L$4:$M$68,2,FALSE)</f>
        <v>0</v>
      </c>
      <c r="W216" s="62"/>
      <c r="X216" s="62">
        <f>VLOOKUP(W216,'Начисление очков'!$V$4:$W$68,2,FALSE)</f>
        <v>0</v>
      </c>
      <c r="Y216" s="21"/>
      <c r="Z216" s="21">
        <f>VLOOKUP(Y216,'Начисление очков'!$G$4:$H$68,2,FALSE)</f>
        <v>0</v>
      </c>
      <c r="AA216" s="21"/>
      <c r="AB216" s="21">
        <f>VLOOKUP(AA216,'Начисление очков'!$G$4:$H$68,2,FALSE)</f>
        <v>0</v>
      </c>
      <c r="AC216" s="21"/>
      <c r="AD216" s="21">
        <f>VLOOKUP(AC216,'Начисление очков'!$Q$4:$R$68,2,FALSE)</f>
        <v>0</v>
      </c>
      <c r="AE216" s="21"/>
      <c r="AF216" s="21">
        <f>VLOOKUP(AE216,'Начисление очков'!$B$4:$C$68,2,FALSE)</f>
        <v>0</v>
      </c>
      <c r="AG216" s="21"/>
      <c r="AH216" s="21">
        <f>VLOOKUP(AG216,'Начисление очков'!$G$4:$H$68,2,FALSE)</f>
        <v>0</v>
      </c>
      <c r="AI216" s="21"/>
      <c r="AJ216" s="21">
        <f>VLOOKUP(AI216,'Начисление очков'!$Q$4:$R$68,2,FALSE)</f>
        <v>0</v>
      </c>
      <c r="AK216" s="21"/>
      <c r="AL216" s="21">
        <f>VLOOKUP(AK216,'Начисление очков'!$L$4:$M$68,2,FALSE)</f>
        <v>0</v>
      </c>
      <c r="AM216" s="21"/>
      <c r="AN216" s="21">
        <f>VLOOKUP(AM216,'Начисление очков'!$L$4:$M$68,2,FALSE)</f>
        <v>0</v>
      </c>
      <c r="AO216" s="21"/>
      <c r="AP216" s="21">
        <f>VLOOKUP(AO216,'Начисление очков'!$G$4:$H$68,2,FALSE)</f>
        <v>0</v>
      </c>
      <c r="AQ216" s="21"/>
      <c r="AR216" s="21">
        <f>VLOOKUP(AQ216,'Начисление очков'!$V$4:$W$68,2,FALSE)</f>
        <v>0</v>
      </c>
      <c r="AS216" s="21">
        <v>40</v>
      </c>
      <c r="AT216" s="21">
        <f>VLOOKUP(AS216,'Начисление очков'!$B$4:$C$68,2,FALSE)</f>
        <v>5</v>
      </c>
      <c r="AU216" s="21"/>
      <c r="AV216" s="21">
        <f>VLOOKUP(AU216,'Начисление очков'!$L$4:$M$68,2,FALSE)</f>
        <v>0</v>
      </c>
      <c r="AW216" s="21"/>
      <c r="AX216" s="21">
        <f>VLOOKUP(AW216,'Начисление очков'!$G$4:$H$68,2,FALSE)</f>
        <v>0</v>
      </c>
      <c r="AY216" s="22">
        <f t="shared" si="26"/>
        <v>-35</v>
      </c>
      <c r="AZ216" s="22">
        <v>199</v>
      </c>
      <c r="BA216" s="22">
        <v>5</v>
      </c>
    </row>
    <row r="217" spans="2:53" s="17" customFormat="1" ht="15.95" customHeight="1">
      <c r="B217" s="28">
        <f t="shared" si="27"/>
        <v>209</v>
      </c>
      <c r="C217" s="19" t="s">
        <v>152</v>
      </c>
      <c r="D217" s="27">
        <f t="shared" si="21"/>
        <v>5</v>
      </c>
      <c r="E217" s="25">
        <f t="shared" si="22"/>
        <v>0</v>
      </c>
      <c r="F217" s="26">
        <f t="shared" si="23"/>
        <v>-9</v>
      </c>
      <c r="G217" s="20">
        <f t="shared" si="24"/>
        <v>1</v>
      </c>
      <c r="H217" s="20">
        <f t="shared" si="25"/>
        <v>5</v>
      </c>
      <c r="I217" s="21"/>
      <c r="J217" s="21">
        <f>VLOOKUP(I217,'Начисление очков'!$L$4:$M$68,2,FALSE)</f>
        <v>0</v>
      </c>
      <c r="K217" s="62"/>
      <c r="L217" s="62">
        <f>VLOOKUP(K217,'Начисление очков'!$G$4:$H$68,2,FALSE)</f>
        <v>0</v>
      </c>
      <c r="M217" s="62"/>
      <c r="N217" s="62">
        <f>VLOOKUP(M217,'Начисление очков'!$L$4:$M$68,2,FALSE)</f>
        <v>0</v>
      </c>
      <c r="O217" s="62"/>
      <c r="P217" s="62">
        <f>VLOOKUP(O217,'Начисление очков'!$V$4:$W$68,2,FALSE)</f>
        <v>0</v>
      </c>
      <c r="Q217" s="21"/>
      <c r="R217" s="21">
        <f>VLOOKUP(Q217,'Начисление очков'!$B$4:$C$68,2,FALSE)</f>
        <v>0</v>
      </c>
      <c r="S217" s="62"/>
      <c r="T217" s="62">
        <f>VLOOKUP(S217,'Начисление очков'!$G$4:$H$68,2,FALSE)</f>
        <v>0</v>
      </c>
      <c r="U217" s="62"/>
      <c r="V217" s="62">
        <f>VLOOKUP(U217,'Начисление очков'!$L$4:$M$68,2,FALSE)</f>
        <v>0</v>
      </c>
      <c r="W217" s="62"/>
      <c r="X217" s="62">
        <f>VLOOKUP(W217,'Начисление очков'!$V$4:$W$68,2,FALSE)</f>
        <v>0</v>
      </c>
      <c r="Y217" s="21"/>
      <c r="Z217" s="21">
        <f>VLOOKUP(Y217,'Начисление очков'!$G$4:$H$68,2,FALSE)</f>
        <v>0</v>
      </c>
      <c r="AA217" s="21"/>
      <c r="AB217" s="21">
        <f>VLOOKUP(AA217,'Начисление очков'!$G$4:$H$68,2,FALSE)</f>
        <v>0</v>
      </c>
      <c r="AC217" s="21"/>
      <c r="AD217" s="21">
        <f>VLOOKUP(AC217,'Начисление очков'!$Q$4:$R$68,2,FALSE)</f>
        <v>0</v>
      </c>
      <c r="AE217" s="21"/>
      <c r="AF217" s="21">
        <f>VLOOKUP(AE217,'Начисление очков'!$B$4:$C$68,2,FALSE)</f>
        <v>0</v>
      </c>
      <c r="AG217" s="21"/>
      <c r="AH217" s="21">
        <f>VLOOKUP(AG217,'Начисление очков'!$G$4:$H$68,2,FALSE)</f>
        <v>0</v>
      </c>
      <c r="AI217" s="21"/>
      <c r="AJ217" s="21">
        <f>VLOOKUP(AI217,'Начисление очков'!$Q$4:$R$68,2,FALSE)</f>
        <v>0</v>
      </c>
      <c r="AK217" s="21"/>
      <c r="AL217" s="21">
        <f>VLOOKUP(AK217,'Начисление очков'!$L$4:$M$68,2,FALSE)</f>
        <v>0</v>
      </c>
      <c r="AM217" s="21"/>
      <c r="AN217" s="21">
        <f>VLOOKUP(AM217,'Начисление очков'!$L$4:$M$68,2,FALSE)</f>
        <v>0</v>
      </c>
      <c r="AO217" s="21"/>
      <c r="AP217" s="21">
        <f>VLOOKUP(AO217,'Начисление очков'!$G$4:$H$68,2,FALSE)</f>
        <v>0</v>
      </c>
      <c r="AQ217" s="21"/>
      <c r="AR217" s="21">
        <f>VLOOKUP(AQ217,'Начисление очков'!$V$4:$W$68,2,FALSE)</f>
        <v>0</v>
      </c>
      <c r="AS217" s="21">
        <v>48</v>
      </c>
      <c r="AT217" s="21">
        <f>VLOOKUP(AS217,'Начисление очков'!$B$4:$C$68,2,FALSE)</f>
        <v>5</v>
      </c>
      <c r="AU217" s="21"/>
      <c r="AV217" s="21">
        <f>VLOOKUP(AU217,'Начисление очков'!$L$4:$M$68,2,FALSE)</f>
        <v>0</v>
      </c>
      <c r="AW217" s="21"/>
      <c r="AX217" s="21">
        <f>VLOOKUP(AW217,'Начисление очков'!$G$4:$H$68,2,FALSE)</f>
        <v>0</v>
      </c>
      <c r="AY217" s="22">
        <f t="shared" si="26"/>
        <v>-43</v>
      </c>
      <c r="AZ217" s="22">
        <v>200</v>
      </c>
      <c r="BA217" s="22">
        <v>5</v>
      </c>
    </row>
    <row r="218" spans="2:53" s="17" customFormat="1" ht="15.95" customHeight="1">
      <c r="B218" s="28">
        <f t="shared" si="27"/>
        <v>210</v>
      </c>
      <c r="C218" s="19" t="s">
        <v>148</v>
      </c>
      <c r="D218" s="27">
        <f t="shared" si="21"/>
        <v>5</v>
      </c>
      <c r="E218" s="25">
        <f t="shared" si="22"/>
        <v>0</v>
      </c>
      <c r="F218" s="26">
        <f t="shared" si="23"/>
        <v>-9</v>
      </c>
      <c r="G218" s="20">
        <f t="shared" si="24"/>
        <v>1</v>
      </c>
      <c r="H218" s="20">
        <f t="shared" si="25"/>
        <v>5</v>
      </c>
      <c r="I218" s="21"/>
      <c r="J218" s="21">
        <f>VLOOKUP(I218,'Начисление очков'!$L$4:$M$68,2,FALSE)</f>
        <v>0</v>
      </c>
      <c r="K218" s="62"/>
      <c r="L218" s="62">
        <f>VLOOKUP(K218,'Начисление очков'!$G$4:$H$68,2,FALSE)</f>
        <v>0</v>
      </c>
      <c r="M218" s="62"/>
      <c r="N218" s="62">
        <f>VLOOKUP(M218,'Начисление очков'!$L$4:$M$68,2,FALSE)</f>
        <v>0</v>
      </c>
      <c r="O218" s="62"/>
      <c r="P218" s="62">
        <f>VLOOKUP(O218,'Начисление очков'!$V$4:$W$68,2,FALSE)</f>
        <v>0</v>
      </c>
      <c r="Q218" s="21"/>
      <c r="R218" s="21">
        <f>VLOOKUP(Q218,'Начисление очков'!$B$4:$C$68,2,FALSE)</f>
        <v>0</v>
      </c>
      <c r="S218" s="62"/>
      <c r="T218" s="62">
        <f>VLOOKUP(S218,'Начисление очков'!$G$4:$H$68,2,FALSE)</f>
        <v>0</v>
      </c>
      <c r="U218" s="62"/>
      <c r="V218" s="62">
        <f>VLOOKUP(U218,'Начисление очков'!$L$4:$M$68,2,FALSE)</f>
        <v>0</v>
      </c>
      <c r="W218" s="62"/>
      <c r="X218" s="62">
        <f>VLOOKUP(W218,'Начисление очков'!$V$4:$W$68,2,FALSE)</f>
        <v>0</v>
      </c>
      <c r="Y218" s="21"/>
      <c r="Z218" s="21">
        <f>VLOOKUP(Y218,'Начисление очков'!$G$4:$H$68,2,FALSE)</f>
        <v>0</v>
      </c>
      <c r="AA218" s="21"/>
      <c r="AB218" s="21">
        <f>VLOOKUP(AA218,'Начисление очков'!$G$4:$H$68,2,FALSE)</f>
        <v>0</v>
      </c>
      <c r="AC218" s="21"/>
      <c r="AD218" s="21">
        <f>VLOOKUP(AC218,'Начисление очков'!$Q$4:$R$68,2,FALSE)</f>
        <v>0</v>
      </c>
      <c r="AE218" s="21"/>
      <c r="AF218" s="21">
        <f>VLOOKUP(AE218,'Начисление очков'!$B$4:$C$68,2,FALSE)</f>
        <v>0</v>
      </c>
      <c r="AG218" s="21"/>
      <c r="AH218" s="21">
        <f>VLOOKUP(AG218,'Начисление очков'!$G$4:$H$68,2,FALSE)</f>
        <v>0</v>
      </c>
      <c r="AI218" s="21"/>
      <c r="AJ218" s="21">
        <f>VLOOKUP(AI218,'Начисление очков'!$Q$4:$R$68,2,FALSE)</f>
        <v>0</v>
      </c>
      <c r="AK218" s="21"/>
      <c r="AL218" s="21">
        <f>VLOOKUP(AK218,'Начисление очков'!$L$4:$M$68,2,FALSE)</f>
        <v>0</v>
      </c>
      <c r="AM218" s="21"/>
      <c r="AN218" s="21">
        <f>VLOOKUP(AM218,'Начисление очков'!$L$4:$M$68,2,FALSE)</f>
        <v>0</v>
      </c>
      <c r="AO218" s="21"/>
      <c r="AP218" s="21">
        <f>VLOOKUP(AO218,'Начисление очков'!$G$4:$H$68,2,FALSE)</f>
        <v>0</v>
      </c>
      <c r="AQ218" s="21"/>
      <c r="AR218" s="21">
        <f>VLOOKUP(AQ218,'Начисление очков'!$V$4:$W$68,2,FALSE)</f>
        <v>0</v>
      </c>
      <c r="AS218" s="21">
        <v>48</v>
      </c>
      <c r="AT218" s="21">
        <f>VLOOKUP(AS218,'Начисление очков'!$B$4:$C$68,2,FALSE)</f>
        <v>5</v>
      </c>
      <c r="AU218" s="21"/>
      <c r="AV218" s="21">
        <f>VLOOKUP(AU218,'Начисление очков'!$L$4:$M$68,2,FALSE)</f>
        <v>0</v>
      </c>
      <c r="AW218" s="21"/>
      <c r="AX218" s="21">
        <f>VLOOKUP(AW218,'Начисление очков'!$G$4:$H$68,2,FALSE)</f>
        <v>0</v>
      </c>
      <c r="AY218" s="22">
        <f t="shared" si="26"/>
        <v>-43</v>
      </c>
      <c r="AZ218" s="22">
        <v>201</v>
      </c>
      <c r="BA218" s="22">
        <v>5</v>
      </c>
    </row>
    <row r="219" spans="2:53" s="17" customFormat="1" ht="15.95" customHeight="1">
      <c r="B219" s="28">
        <f t="shared" si="27"/>
        <v>211</v>
      </c>
      <c r="C219" s="19" t="s">
        <v>149</v>
      </c>
      <c r="D219" s="27">
        <f t="shared" si="21"/>
        <v>5</v>
      </c>
      <c r="E219" s="25">
        <f t="shared" si="22"/>
        <v>0</v>
      </c>
      <c r="F219" s="26">
        <f t="shared" si="23"/>
        <v>-9</v>
      </c>
      <c r="G219" s="20">
        <f t="shared" si="24"/>
        <v>1</v>
      </c>
      <c r="H219" s="20">
        <f t="shared" si="25"/>
        <v>5</v>
      </c>
      <c r="I219" s="21"/>
      <c r="J219" s="21">
        <f>VLOOKUP(I219,'Начисление очков'!$L$4:$M$68,2,FALSE)</f>
        <v>0</v>
      </c>
      <c r="K219" s="62"/>
      <c r="L219" s="62">
        <f>VLOOKUP(K219,'Начисление очков'!$G$4:$H$68,2,FALSE)</f>
        <v>0</v>
      </c>
      <c r="M219" s="62"/>
      <c r="N219" s="62">
        <f>VLOOKUP(M219,'Начисление очков'!$L$4:$M$68,2,FALSE)</f>
        <v>0</v>
      </c>
      <c r="O219" s="62"/>
      <c r="P219" s="62">
        <f>VLOOKUP(O219,'Начисление очков'!$V$4:$W$68,2,FALSE)</f>
        <v>0</v>
      </c>
      <c r="Q219" s="21"/>
      <c r="R219" s="21">
        <f>VLOOKUP(Q219,'Начисление очков'!$B$4:$C$68,2,FALSE)</f>
        <v>0</v>
      </c>
      <c r="S219" s="62"/>
      <c r="T219" s="62">
        <f>VLOOKUP(S219,'Начисление очков'!$G$4:$H$68,2,FALSE)</f>
        <v>0</v>
      </c>
      <c r="U219" s="62"/>
      <c r="V219" s="62">
        <f>VLOOKUP(U219,'Начисление очков'!$L$4:$M$68,2,FALSE)</f>
        <v>0</v>
      </c>
      <c r="W219" s="62"/>
      <c r="X219" s="62">
        <f>VLOOKUP(W219,'Начисление очков'!$V$4:$W$68,2,FALSE)</f>
        <v>0</v>
      </c>
      <c r="Y219" s="21"/>
      <c r="Z219" s="21">
        <f>VLOOKUP(Y219,'Начисление очков'!$G$4:$H$68,2,FALSE)</f>
        <v>0</v>
      </c>
      <c r="AA219" s="21"/>
      <c r="AB219" s="21">
        <f>VLOOKUP(AA219,'Начисление очков'!$G$4:$H$68,2,FALSE)</f>
        <v>0</v>
      </c>
      <c r="AC219" s="21"/>
      <c r="AD219" s="21">
        <f>VLOOKUP(AC219,'Начисление очков'!$Q$4:$R$68,2,FALSE)</f>
        <v>0</v>
      </c>
      <c r="AE219" s="21"/>
      <c r="AF219" s="21">
        <f>VLOOKUP(AE219,'Начисление очков'!$B$4:$C$68,2,FALSE)</f>
        <v>0</v>
      </c>
      <c r="AG219" s="21"/>
      <c r="AH219" s="21">
        <f>VLOOKUP(AG219,'Начисление очков'!$G$4:$H$68,2,FALSE)</f>
        <v>0</v>
      </c>
      <c r="AI219" s="21"/>
      <c r="AJ219" s="21">
        <f>VLOOKUP(AI219,'Начисление очков'!$Q$4:$R$68,2,FALSE)</f>
        <v>0</v>
      </c>
      <c r="AK219" s="21"/>
      <c r="AL219" s="21">
        <f>VLOOKUP(AK219,'Начисление очков'!$L$4:$M$68,2,FALSE)</f>
        <v>0</v>
      </c>
      <c r="AM219" s="21"/>
      <c r="AN219" s="21">
        <f>VLOOKUP(AM219,'Начисление очков'!$L$4:$M$68,2,FALSE)</f>
        <v>0</v>
      </c>
      <c r="AO219" s="21"/>
      <c r="AP219" s="21">
        <f>VLOOKUP(AO219,'Начисление очков'!$G$4:$H$68,2,FALSE)</f>
        <v>0</v>
      </c>
      <c r="AQ219" s="21"/>
      <c r="AR219" s="21">
        <f>VLOOKUP(AQ219,'Начисление очков'!$V$4:$W$68,2,FALSE)</f>
        <v>0</v>
      </c>
      <c r="AS219" s="21">
        <v>48</v>
      </c>
      <c r="AT219" s="21">
        <f>VLOOKUP(AS219,'Начисление очков'!$B$4:$C$68,2,FALSE)</f>
        <v>5</v>
      </c>
      <c r="AU219" s="21"/>
      <c r="AV219" s="21">
        <f>VLOOKUP(AU219,'Начисление очков'!$L$4:$M$68,2,FALSE)</f>
        <v>0</v>
      </c>
      <c r="AW219" s="21"/>
      <c r="AX219" s="21">
        <f>VLOOKUP(AW219,'Начисление очков'!$G$4:$H$68,2,FALSE)</f>
        <v>0</v>
      </c>
      <c r="AY219" s="22">
        <f t="shared" si="26"/>
        <v>-43</v>
      </c>
      <c r="AZ219" s="22">
        <v>202</v>
      </c>
      <c r="BA219" s="22">
        <v>5</v>
      </c>
    </row>
    <row r="220" spans="2:53" s="17" customFormat="1" ht="15.95" customHeight="1">
      <c r="B220" s="28">
        <f t="shared" si="27"/>
        <v>212</v>
      </c>
      <c r="C220" s="19" t="s">
        <v>147</v>
      </c>
      <c r="D220" s="27">
        <f t="shared" si="21"/>
        <v>5</v>
      </c>
      <c r="E220" s="25">
        <f t="shared" si="22"/>
        <v>0</v>
      </c>
      <c r="F220" s="26">
        <f t="shared" si="23"/>
        <v>-9</v>
      </c>
      <c r="G220" s="20">
        <f t="shared" si="24"/>
        <v>1</v>
      </c>
      <c r="H220" s="20">
        <f t="shared" si="25"/>
        <v>5</v>
      </c>
      <c r="I220" s="21"/>
      <c r="J220" s="21">
        <f>VLOOKUP(I220,'Начисление очков'!$L$4:$M$68,2,FALSE)</f>
        <v>0</v>
      </c>
      <c r="K220" s="62"/>
      <c r="L220" s="62">
        <f>VLOOKUP(K220,'Начисление очков'!$G$4:$H$68,2,FALSE)</f>
        <v>0</v>
      </c>
      <c r="M220" s="62"/>
      <c r="N220" s="62">
        <f>VLOOKUP(M220,'Начисление очков'!$L$4:$M$68,2,FALSE)</f>
        <v>0</v>
      </c>
      <c r="O220" s="62"/>
      <c r="P220" s="62">
        <f>VLOOKUP(O220,'Начисление очков'!$V$4:$W$68,2,FALSE)</f>
        <v>0</v>
      </c>
      <c r="Q220" s="21"/>
      <c r="R220" s="21">
        <f>VLOOKUP(Q220,'Начисление очков'!$B$4:$C$68,2,FALSE)</f>
        <v>0</v>
      </c>
      <c r="S220" s="62"/>
      <c r="T220" s="62">
        <f>VLOOKUP(S220,'Начисление очков'!$G$4:$H$68,2,FALSE)</f>
        <v>0</v>
      </c>
      <c r="U220" s="62"/>
      <c r="V220" s="62">
        <f>VLOOKUP(U220,'Начисление очков'!$L$4:$M$68,2,FALSE)</f>
        <v>0</v>
      </c>
      <c r="W220" s="62"/>
      <c r="X220" s="62">
        <f>VLOOKUP(W220,'Начисление очков'!$V$4:$W$68,2,FALSE)</f>
        <v>0</v>
      </c>
      <c r="Y220" s="21"/>
      <c r="Z220" s="21">
        <f>VLOOKUP(Y220,'Начисление очков'!$G$4:$H$68,2,FALSE)</f>
        <v>0</v>
      </c>
      <c r="AA220" s="21"/>
      <c r="AB220" s="21">
        <f>VLOOKUP(AA220,'Начисление очков'!$G$4:$H$68,2,FALSE)</f>
        <v>0</v>
      </c>
      <c r="AC220" s="21"/>
      <c r="AD220" s="21">
        <f>VLOOKUP(AC220,'Начисление очков'!$Q$4:$R$68,2,FALSE)</f>
        <v>0</v>
      </c>
      <c r="AE220" s="21"/>
      <c r="AF220" s="21">
        <f>VLOOKUP(AE220,'Начисление очков'!$B$4:$C$68,2,FALSE)</f>
        <v>0</v>
      </c>
      <c r="AG220" s="21"/>
      <c r="AH220" s="21">
        <f>VLOOKUP(AG220,'Начисление очков'!$G$4:$H$68,2,FALSE)</f>
        <v>0</v>
      </c>
      <c r="AI220" s="21"/>
      <c r="AJ220" s="21">
        <f>VLOOKUP(AI220,'Начисление очков'!$Q$4:$R$68,2,FALSE)</f>
        <v>0</v>
      </c>
      <c r="AK220" s="21"/>
      <c r="AL220" s="21">
        <f>VLOOKUP(AK220,'Начисление очков'!$L$4:$M$68,2,FALSE)</f>
        <v>0</v>
      </c>
      <c r="AM220" s="21"/>
      <c r="AN220" s="21">
        <f>VLOOKUP(AM220,'Начисление очков'!$L$4:$M$68,2,FALSE)</f>
        <v>0</v>
      </c>
      <c r="AO220" s="21"/>
      <c r="AP220" s="21">
        <f>VLOOKUP(AO220,'Начисление очков'!$G$4:$H$68,2,FALSE)</f>
        <v>0</v>
      </c>
      <c r="AQ220" s="21"/>
      <c r="AR220" s="21">
        <f>VLOOKUP(AQ220,'Начисление очков'!$V$4:$W$68,2,FALSE)</f>
        <v>0</v>
      </c>
      <c r="AS220" s="21">
        <v>48</v>
      </c>
      <c r="AT220" s="21">
        <f>VLOOKUP(AS220,'Начисление очков'!$B$4:$C$68,2,FALSE)</f>
        <v>5</v>
      </c>
      <c r="AU220" s="21"/>
      <c r="AV220" s="21">
        <f>VLOOKUP(AU220,'Начисление очков'!$L$4:$M$68,2,FALSE)</f>
        <v>0</v>
      </c>
      <c r="AW220" s="21"/>
      <c r="AX220" s="21">
        <f>VLOOKUP(AW220,'Начисление очков'!$G$4:$H$68,2,FALSE)</f>
        <v>0</v>
      </c>
      <c r="AY220" s="22">
        <f t="shared" si="26"/>
        <v>-43</v>
      </c>
      <c r="AZ220" s="22">
        <v>203</v>
      </c>
      <c r="BA220" s="22">
        <v>5</v>
      </c>
    </row>
    <row r="221" spans="2:53" s="17" customFormat="1" ht="15.95" customHeight="1">
      <c r="B221" s="28">
        <f t="shared" si="27"/>
        <v>213</v>
      </c>
      <c r="C221" s="19" t="s">
        <v>69</v>
      </c>
      <c r="D221" s="27">
        <f t="shared" si="21"/>
        <v>5</v>
      </c>
      <c r="E221" s="25">
        <f t="shared" si="22"/>
        <v>0</v>
      </c>
      <c r="F221" s="26">
        <f t="shared" si="23"/>
        <v>-9</v>
      </c>
      <c r="G221" s="20">
        <f t="shared" si="24"/>
        <v>1</v>
      </c>
      <c r="H221" s="20">
        <f t="shared" si="25"/>
        <v>5</v>
      </c>
      <c r="I221" s="21"/>
      <c r="J221" s="21">
        <f>VLOOKUP(I221,'Начисление очков'!$L$4:$M$68,2,FALSE)</f>
        <v>0</v>
      </c>
      <c r="K221" s="62"/>
      <c r="L221" s="62">
        <f>VLOOKUP(K221,'Начисление очков'!$G$4:$H$68,2,FALSE)</f>
        <v>0</v>
      </c>
      <c r="M221" s="62"/>
      <c r="N221" s="62">
        <f>VLOOKUP(M221,'Начисление очков'!$L$4:$M$68,2,FALSE)</f>
        <v>0</v>
      </c>
      <c r="O221" s="62"/>
      <c r="P221" s="62">
        <f>VLOOKUP(O221,'Начисление очков'!$V$4:$W$68,2,FALSE)</f>
        <v>0</v>
      </c>
      <c r="Q221" s="21"/>
      <c r="R221" s="21">
        <f>VLOOKUP(Q221,'Начисление очков'!$B$4:$C$68,2,FALSE)</f>
        <v>0</v>
      </c>
      <c r="S221" s="62"/>
      <c r="T221" s="62">
        <f>VLOOKUP(S221,'Начисление очков'!$G$4:$H$68,2,FALSE)</f>
        <v>0</v>
      </c>
      <c r="U221" s="62"/>
      <c r="V221" s="62">
        <f>VLOOKUP(U221,'Начисление очков'!$L$4:$M$68,2,FALSE)</f>
        <v>0</v>
      </c>
      <c r="W221" s="62"/>
      <c r="X221" s="62">
        <f>VLOOKUP(W221,'Начисление очков'!$V$4:$W$68,2,FALSE)</f>
        <v>0</v>
      </c>
      <c r="Y221" s="21"/>
      <c r="Z221" s="21">
        <f>VLOOKUP(Y221,'Начисление очков'!$G$4:$H$68,2,FALSE)</f>
        <v>0</v>
      </c>
      <c r="AA221" s="21"/>
      <c r="AB221" s="21">
        <f>VLOOKUP(AA221,'Начисление очков'!$G$4:$H$68,2,FALSE)</f>
        <v>0</v>
      </c>
      <c r="AC221" s="21"/>
      <c r="AD221" s="21">
        <f>VLOOKUP(AC221,'Начисление очков'!$Q$4:$R$68,2,FALSE)</f>
        <v>0</v>
      </c>
      <c r="AE221" s="21"/>
      <c r="AF221" s="21">
        <f>VLOOKUP(AE221,'Начисление очков'!$B$4:$C$68,2,FALSE)</f>
        <v>0</v>
      </c>
      <c r="AG221" s="21"/>
      <c r="AH221" s="21">
        <f>VLOOKUP(AG221,'Начисление очков'!$G$4:$H$68,2,FALSE)</f>
        <v>0</v>
      </c>
      <c r="AI221" s="21"/>
      <c r="AJ221" s="21">
        <f>VLOOKUP(AI221,'Начисление очков'!$Q$4:$R$68,2,FALSE)</f>
        <v>0</v>
      </c>
      <c r="AK221" s="21"/>
      <c r="AL221" s="21">
        <f>VLOOKUP(AK221,'Начисление очков'!$L$4:$M$68,2,FALSE)</f>
        <v>0</v>
      </c>
      <c r="AM221" s="21"/>
      <c r="AN221" s="21">
        <f>VLOOKUP(AM221,'Начисление очков'!$L$4:$M$68,2,FALSE)</f>
        <v>0</v>
      </c>
      <c r="AO221" s="21"/>
      <c r="AP221" s="21">
        <f>VLOOKUP(AO221,'Начисление очков'!$G$4:$H$68,2,FALSE)</f>
        <v>0</v>
      </c>
      <c r="AQ221" s="21"/>
      <c r="AR221" s="21">
        <f>VLOOKUP(AQ221,'Начисление очков'!$V$4:$W$68,2,FALSE)</f>
        <v>0</v>
      </c>
      <c r="AS221" s="21">
        <v>48</v>
      </c>
      <c r="AT221" s="21">
        <f>VLOOKUP(AS221,'Начисление очков'!$B$4:$C$68,2,FALSE)</f>
        <v>5</v>
      </c>
      <c r="AU221" s="21"/>
      <c r="AV221" s="21">
        <f>VLOOKUP(AU221,'Начисление очков'!$L$4:$M$68,2,FALSE)</f>
        <v>0</v>
      </c>
      <c r="AW221" s="21"/>
      <c r="AX221" s="21">
        <f>VLOOKUP(AW221,'Начисление очков'!$G$4:$H$68,2,FALSE)</f>
        <v>0</v>
      </c>
      <c r="AY221" s="22">
        <f t="shared" si="26"/>
        <v>-43</v>
      </c>
      <c r="AZ221" s="22">
        <v>204</v>
      </c>
      <c r="BA221" s="22">
        <v>5</v>
      </c>
    </row>
    <row r="222" spans="2:53" s="17" customFormat="1" ht="15.95" customHeight="1">
      <c r="B222" s="28">
        <f t="shared" si="27"/>
        <v>214</v>
      </c>
      <c r="C222" s="19" t="s">
        <v>151</v>
      </c>
      <c r="D222" s="27">
        <f t="shared" si="21"/>
        <v>5</v>
      </c>
      <c r="E222" s="25">
        <f t="shared" si="22"/>
        <v>0</v>
      </c>
      <c r="F222" s="26">
        <f t="shared" si="23"/>
        <v>-9</v>
      </c>
      <c r="G222" s="20">
        <f t="shared" si="24"/>
        <v>1</v>
      </c>
      <c r="H222" s="20">
        <f t="shared" si="25"/>
        <v>5</v>
      </c>
      <c r="I222" s="21"/>
      <c r="J222" s="21">
        <f>VLOOKUP(I222,'Начисление очков'!$L$4:$M$68,2,FALSE)</f>
        <v>0</v>
      </c>
      <c r="K222" s="62"/>
      <c r="L222" s="62">
        <f>VLOOKUP(K222,'Начисление очков'!$G$4:$H$68,2,FALSE)</f>
        <v>0</v>
      </c>
      <c r="M222" s="62"/>
      <c r="N222" s="62">
        <f>VLOOKUP(M222,'Начисление очков'!$L$4:$M$68,2,FALSE)</f>
        <v>0</v>
      </c>
      <c r="O222" s="62"/>
      <c r="P222" s="62">
        <f>VLOOKUP(O222,'Начисление очков'!$V$4:$W$68,2,FALSE)</f>
        <v>0</v>
      </c>
      <c r="Q222" s="21"/>
      <c r="R222" s="21">
        <f>VLOOKUP(Q222,'Начисление очков'!$B$4:$C$68,2,FALSE)</f>
        <v>0</v>
      </c>
      <c r="S222" s="62"/>
      <c r="T222" s="62">
        <f>VLOOKUP(S222,'Начисление очков'!$G$4:$H$68,2,FALSE)</f>
        <v>0</v>
      </c>
      <c r="U222" s="62"/>
      <c r="V222" s="62">
        <f>VLOOKUP(U222,'Начисление очков'!$L$4:$M$68,2,FALSE)</f>
        <v>0</v>
      </c>
      <c r="W222" s="62"/>
      <c r="X222" s="62">
        <f>VLOOKUP(W222,'Начисление очков'!$V$4:$W$68,2,FALSE)</f>
        <v>0</v>
      </c>
      <c r="Y222" s="21"/>
      <c r="Z222" s="21">
        <f>VLOOKUP(Y222,'Начисление очков'!$G$4:$H$68,2,FALSE)</f>
        <v>0</v>
      </c>
      <c r="AA222" s="21"/>
      <c r="AB222" s="21">
        <f>VLOOKUP(AA222,'Начисление очков'!$G$4:$H$68,2,FALSE)</f>
        <v>0</v>
      </c>
      <c r="AC222" s="21"/>
      <c r="AD222" s="21">
        <f>VLOOKUP(AC222,'Начисление очков'!$Q$4:$R$68,2,FALSE)</f>
        <v>0</v>
      </c>
      <c r="AE222" s="21"/>
      <c r="AF222" s="21">
        <f>VLOOKUP(AE222,'Начисление очков'!$B$4:$C$68,2,FALSE)</f>
        <v>0</v>
      </c>
      <c r="AG222" s="21"/>
      <c r="AH222" s="21">
        <f>VLOOKUP(AG222,'Начисление очков'!$G$4:$H$68,2,FALSE)</f>
        <v>0</v>
      </c>
      <c r="AI222" s="21"/>
      <c r="AJ222" s="21">
        <f>VLOOKUP(AI222,'Начисление очков'!$Q$4:$R$68,2,FALSE)</f>
        <v>0</v>
      </c>
      <c r="AK222" s="21"/>
      <c r="AL222" s="21">
        <f>VLOOKUP(AK222,'Начисление очков'!$L$4:$M$68,2,FALSE)</f>
        <v>0</v>
      </c>
      <c r="AM222" s="21"/>
      <c r="AN222" s="21">
        <f>VLOOKUP(AM222,'Начисление очков'!$L$4:$M$68,2,FALSE)</f>
        <v>0</v>
      </c>
      <c r="AO222" s="21"/>
      <c r="AP222" s="21">
        <f>VLOOKUP(AO222,'Начисление очков'!$G$4:$H$68,2,FALSE)</f>
        <v>0</v>
      </c>
      <c r="AQ222" s="21"/>
      <c r="AR222" s="21">
        <f>VLOOKUP(AQ222,'Начисление очков'!$V$4:$W$68,2,FALSE)</f>
        <v>0</v>
      </c>
      <c r="AS222" s="21">
        <v>48</v>
      </c>
      <c r="AT222" s="21">
        <f>VLOOKUP(AS222,'Начисление очков'!$B$4:$C$68,2,FALSE)</f>
        <v>5</v>
      </c>
      <c r="AU222" s="21"/>
      <c r="AV222" s="21">
        <f>VLOOKUP(AU222,'Начисление очков'!$L$4:$M$68,2,FALSE)</f>
        <v>0</v>
      </c>
      <c r="AW222" s="21"/>
      <c r="AX222" s="21">
        <f>VLOOKUP(AW222,'Начисление очков'!$G$4:$H$68,2,FALSE)</f>
        <v>0</v>
      </c>
      <c r="AY222" s="22">
        <f t="shared" si="26"/>
        <v>-43</v>
      </c>
      <c r="AZ222" s="22">
        <v>205</v>
      </c>
      <c r="BA222" s="22">
        <v>5</v>
      </c>
    </row>
    <row r="223" spans="2:53" s="17" customFormat="1" ht="15.95" customHeight="1">
      <c r="B223" s="28">
        <f t="shared" si="27"/>
        <v>215</v>
      </c>
      <c r="C223" s="19" t="s">
        <v>118</v>
      </c>
      <c r="D223" s="27">
        <f t="shared" si="21"/>
        <v>3</v>
      </c>
      <c r="E223" s="25">
        <f t="shared" si="22"/>
        <v>0</v>
      </c>
      <c r="F223" s="26">
        <f t="shared" si="23"/>
        <v>-9</v>
      </c>
      <c r="G223" s="20">
        <f t="shared" si="24"/>
        <v>1</v>
      </c>
      <c r="H223" s="20">
        <f t="shared" si="25"/>
        <v>3</v>
      </c>
      <c r="I223" s="21"/>
      <c r="J223" s="21">
        <f>VLOOKUP(I223,'Начисление очков'!$L$4:$M$68,2,FALSE)</f>
        <v>0</v>
      </c>
      <c r="K223" s="62"/>
      <c r="L223" s="62">
        <f>VLOOKUP(K223,'Начисление очков'!$G$4:$H$68,2,FALSE)</f>
        <v>0</v>
      </c>
      <c r="M223" s="62"/>
      <c r="N223" s="62">
        <f>VLOOKUP(M223,'Начисление очков'!$L$4:$M$68,2,FALSE)</f>
        <v>0</v>
      </c>
      <c r="O223" s="62"/>
      <c r="P223" s="62">
        <f>VLOOKUP(O223,'Начисление очков'!$V$4:$W$68,2,FALSE)</f>
        <v>0</v>
      </c>
      <c r="Q223" s="21"/>
      <c r="R223" s="21">
        <f>VLOOKUP(Q223,'Начисление очков'!$B$4:$C$68,2,FALSE)</f>
        <v>0</v>
      </c>
      <c r="S223" s="62"/>
      <c r="T223" s="62">
        <f>VLOOKUP(S223,'Начисление очков'!$G$4:$H$68,2,FALSE)</f>
        <v>0</v>
      </c>
      <c r="U223" s="62"/>
      <c r="V223" s="62">
        <f>VLOOKUP(U223,'Начисление очков'!$L$4:$M$68,2,FALSE)</f>
        <v>0</v>
      </c>
      <c r="W223" s="62"/>
      <c r="X223" s="62">
        <f>VLOOKUP(W223,'Начисление очков'!$V$4:$W$68,2,FALSE)</f>
        <v>0</v>
      </c>
      <c r="Y223" s="21"/>
      <c r="Z223" s="21">
        <f>VLOOKUP(Y223,'Начисление очков'!$G$4:$H$68,2,FALSE)</f>
        <v>0</v>
      </c>
      <c r="AA223" s="21"/>
      <c r="AB223" s="21">
        <f>VLOOKUP(AA223,'Начисление очков'!$G$4:$H$68,2,FALSE)</f>
        <v>0</v>
      </c>
      <c r="AC223" s="21"/>
      <c r="AD223" s="21">
        <f>VLOOKUP(AC223,'Начисление очков'!$Q$4:$R$68,2,FALSE)</f>
        <v>0</v>
      </c>
      <c r="AE223" s="21"/>
      <c r="AF223" s="21">
        <f>VLOOKUP(AE223,'Начисление очков'!$B$4:$C$68,2,FALSE)</f>
        <v>0</v>
      </c>
      <c r="AG223" s="21"/>
      <c r="AH223" s="21">
        <f>VLOOKUP(AG223,'Начисление очков'!$G$4:$H$68,2,FALSE)</f>
        <v>0</v>
      </c>
      <c r="AI223" s="21"/>
      <c r="AJ223" s="21">
        <f>VLOOKUP(AI223,'Начисление очков'!$Q$4:$R$68,2,FALSE)</f>
        <v>0</v>
      </c>
      <c r="AK223" s="21"/>
      <c r="AL223" s="21">
        <f>VLOOKUP(AK223,'Начисление очков'!$L$4:$M$68,2,FALSE)</f>
        <v>0</v>
      </c>
      <c r="AM223" s="21"/>
      <c r="AN223" s="21">
        <f>VLOOKUP(AM223,'Начисление очков'!$L$4:$M$68,2,FALSE)</f>
        <v>0</v>
      </c>
      <c r="AO223" s="21"/>
      <c r="AP223" s="21">
        <f>VLOOKUP(AO223,'Начисление очков'!$G$4:$H$68,2,FALSE)</f>
        <v>0</v>
      </c>
      <c r="AQ223" s="21"/>
      <c r="AR223" s="21">
        <f>VLOOKUP(AQ223,'Начисление очков'!$V$4:$W$68,2,FALSE)</f>
        <v>0</v>
      </c>
      <c r="AS223" s="21"/>
      <c r="AT223" s="21">
        <f>VLOOKUP(AS223,'Начисление очков'!$B$4:$C$68,2,FALSE)</f>
        <v>0</v>
      </c>
      <c r="AU223" s="21"/>
      <c r="AV223" s="21">
        <f>VLOOKUP(AU223,'Начисление очков'!$L$4:$M$68,2,FALSE)</f>
        <v>0</v>
      </c>
      <c r="AW223" s="21">
        <v>40</v>
      </c>
      <c r="AX223" s="21">
        <f>VLOOKUP(AW223,'Начисление очков'!$G$4:$H$68,2,FALSE)</f>
        <v>3</v>
      </c>
      <c r="AY223" s="22">
        <f t="shared" si="26"/>
        <v>-37</v>
      </c>
      <c r="AZ223" s="22">
        <v>206</v>
      </c>
      <c r="BA223" s="22">
        <v>3</v>
      </c>
    </row>
    <row r="224" spans="2:53" s="17" customFormat="1" ht="15.95" customHeight="1">
      <c r="B224" s="28">
        <f t="shared" si="27"/>
        <v>216</v>
      </c>
      <c r="C224" s="19" t="s">
        <v>117</v>
      </c>
      <c r="D224" s="27">
        <f t="shared" si="21"/>
        <v>3</v>
      </c>
      <c r="E224" s="25">
        <f t="shared" si="22"/>
        <v>0</v>
      </c>
      <c r="F224" s="26">
        <f t="shared" si="23"/>
        <v>-9</v>
      </c>
      <c r="G224" s="20">
        <f t="shared" si="24"/>
        <v>1</v>
      </c>
      <c r="H224" s="20">
        <f t="shared" si="25"/>
        <v>3</v>
      </c>
      <c r="I224" s="21"/>
      <c r="J224" s="21">
        <f>VLOOKUP(I224,'Начисление очков'!$L$4:$M$68,2,FALSE)</f>
        <v>0</v>
      </c>
      <c r="K224" s="62"/>
      <c r="L224" s="62">
        <f>VLOOKUP(K224,'Начисление очков'!$G$4:$H$68,2,FALSE)</f>
        <v>0</v>
      </c>
      <c r="M224" s="62"/>
      <c r="N224" s="62">
        <f>VLOOKUP(M224,'Начисление очков'!$L$4:$M$68,2,FALSE)</f>
        <v>0</v>
      </c>
      <c r="O224" s="62"/>
      <c r="P224" s="62">
        <f>VLOOKUP(O224,'Начисление очков'!$V$4:$W$68,2,FALSE)</f>
        <v>0</v>
      </c>
      <c r="Q224" s="21"/>
      <c r="R224" s="21">
        <f>VLOOKUP(Q224,'Начисление очков'!$B$4:$C$68,2,FALSE)</f>
        <v>0</v>
      </c>
      <c r="S224" s="62"/>
      <c r="T224" s="62">
        <f>VLOOKUP(S224,'Начисление очков'!$G$4:$H$68,2,FALSE)</f>
        <v>0</v>
      </c>
      <c r="U224" s="62"/>
      <c r="V224" s="62">
        <f>VLOOKUP(U224,'Начисление очков'!$L$4:$M$68,2,FALSE)</f>
        <v>0</v>
      </c>
      <c r="W224" s="62"/>
      <c r="X224" s="62">
        <f>VLOOKUP(W224,'Начисление очков'!$V$4:$W$68,2,FALSE)</f>
        <v>0</v>
      </c>
      <c r="Y224" s="21"/>
      <c r="Z224" s="21">
        <f>VLOOKUP(Y224,'Начисление очков'!$G$4:$H$68,2,FALSE)</f>
        <v>0</v>
      </c>
      <c r="AA224" s="21"/>
      <c r="AB224" s="21">
        <f>VLOOKUP(AA224,'Начисление очков'!$G$4:$H$68,2,FALSE)</f>
        <v>0</v>
      </c>
      <c r="AC224" s="21"/>
      <c r="AD224" s="21">
        <f>VLOOKUP(AC224,'Начисление очков'!$Q$4:$R$68,2,FALSE)</f>
        <v>0</v>
      </c>
      <c r="AE224" s="21"/>
      <c r="AF224" s="21">
        <f>VLOOKUP(AE224,'Начисление очков'!$B$4:$C$68,2,FALSE)</f>
        <v>0</v>
      </c>
      <c r="AG224" s="21"/>
      <c r="AH224" s="21">
        <f>VLOOKUP(AG224,'Начисление очков'!$G$4:$H$68,2,FALSE)</f>
        <v>0</v>
      </c>
      <c r="AI224" s="21"/>
      <c r="AJ224" s="21">
        <f>VLOOKUP(AI224,'Начисление очков'!$Q$4:$R$68,2,FALSE)</f>
        <v>0</v>
      </c>
      <c r="AK224" s="21"/>
      <c r="AL224" s="21">
        <f>VLOOKUP(AK224,'Начисление очков'!$L$4:$M$68,2,FALSE)</f>
        <v>0</v>
      </c>
      <c r="AM224" s="21"/>
      <c r="AN224" s="21">
        <f>VLOOKUP(AM224,'Начисление очков'!$L$4:$M$68,2,FALSE)</f>
        <v>0</v>
      </c>
      <c r="AO224" s="21"/>
      <c r="AP224" s="21">
        <f>VLOOKUP(AO224,'Начисление очков'!$G$4:$H$68,2,FALSE)</f>
        <v>0</v>
      </c>
      <c r="AQ224" s="21"/>
      <c r="AR224" s="21">
        <f>VLOOKUP(AQ224,'Начисление очков'!$V$4:$W$68,2,FALSE)</f>
        <v>0</v>
      </c>
      <c r="AS224" s="21"/>
      <c r="AT224" s="21">
        <f>VLOOKUP(AS224,'Начисление очков'!$B$4:$C$68,2,FALSE)</f>
        <v>0</v>
      </c>
      <c r="AU224" s="21"/>
      <c r="AV224" s="21">
        <f>VLOOKUP(AU224,'Начисление очков'!$L$4:$M$68,2,FALSE)</f>
        <v>0</v>
      </c>
      <c r="AW224" s="21">
        <v>40</v>
      </c>
      <c r="AX224" s="21">
        <f>VLOOKUP(AW224,'Начисление очков'!$G$4:$H$68,2,FALSE)</f>
        <v>3</v>
      </c>
      <c r="AY224" s="22">
        <f t="shared" si="26"/>
        <v>-37</v>
      </c>
      <c r="AZ224" s="22">
        <v>207</v>
      </c>
      <c r="BA224" s="22">
        <v>3</v>
      </c>
    </row>
    <row r="225" spans="2:53" s="17" customFormat="1" ht="15.95" customHeight="1">
      <c r="B225" s="28">
        <f t="shared" si="27"/>
        <v>217</v>
      </c>
      <c r="C225" s="19" t="s">
        <v>111</v>
      </c>
      <c r="D225" s="27">
        <f t="shared" si="21"/>
        <v>3</v>
      </c>
      <c r="E225" s="25">
        <f t="shared" si="22"/>
        <v>0</v>
      </c>
      <c r="F225" s="26">
        <f t="shared" si="23"/>
        <v>-9</v>
      </c>
      <c r="G225" s="20">
        <f t="shared" si="24"/>
        <v>1</v>
      </c>
      <c r="H225" s="20">
        <f t="shared" si="25"/>
        <v>3</v>
      </c>
      <c r="I225" s="21"/>
      <c r="J225" s="21">
        <f>VLOOKUP(I225,'Начисление очков'!$L$4:$M$68,2,FALSE)</f>
        <v>0</v>
      </c>
      <c r="K225" s="62"/>
      <c r="L225" s="62">
        <f>VLOOKUP(K225,'Начисление очков'!$G$4:$H$68,2,FALSE)</f>
        <v>0</v>
      </c>
      <c r="M225" s="62"/>
      <c r="N225" s="62">
        <f>VLOOKUP(M225,'Начисление очков'!$L$4:$M$68,2,FALSE)</f>
        <v>0</v>
      </c>
      <c r="O225" s="62"/>
      <c r="P225" s="62">
        <f>VLOOKUP(O225,'Начисление очков'!$V$4:$W$68,2,FALSE)</f>
        <v>0</v>
      </c>
      <c r="Q225" s="21"/>
      <c r="R225" s="21">
        <f>VLOOKUP(Q225,'Начисление очков'!$B$4:$C$68,2,FALSE)</f>
        <v>0</v>
      </c>
      <c r="S225" s="62"/>
      <c r="T225" s="62">
        <f>VLOOKUP(S225,'Начисление очков'!$G$4:$H$68,2,FALSE)</f>
        <v>0</v>
      </c>
      <c r="U225" s="62"/>
      <c r="V225" s="62">
        <f>VLOOKUP(U225,'Начисление очков'!$L$4:$M$68,2,FALSE)</f>
        <v>0</v>
      </c>
      <c r="W225" s="62"/>
      <c r="X225" s="62">
        <f>VLOOKUP(W225,'Начисление очков'!$V$4:$W$68,2,FALSE)</f>
        <v>0</v>
      </c>
      <c r="Y225" s="21"/>
      <c r="Z225" s="21">
        <f>VLOOKUP(Y225,'Начисление очков'!$G$4:$H$68,2,FALSE)</f>
        <v>0</v>
      </c>
      <c r="AA225" s="21"/>
      <c r="AB225" s="21">
        <f>VLOOKUP(AA225,'Начисление очков'!$G$4:$H$68,2,FALSE)</f>
        <v>0</v>
      </c>
      <c r="AC225" s="21"/>
      <c r="AD225" s="21">
        <f>VLOOKUP(AC225,'Начисление очков'!$Q$4:$R$68,2,FALSE)</f>
        <v>0</v>
      </c>
      <c r="AE225" s="21"/>
      <c r="AF225" s="21">
        <f>VLOOKUP(AE225,'Начисление очков'!$B$4:$C$68,2,FALSE)</f>
        <v>0</v>
      </c>
      <c r="AG225" s="21"/>
      <c r="AH225" s="21">
        <f>VLOOKUP(AG225,'Начисление очков'!$G$4:$H$68,2,FALSE)</f>
        <v>0</v>
      </c>
      <c r="AI225" s="21"/>
      <c r="AJ225" s="21">
        <f>VLOOKUP(AI225,'Начисление очков'!$Q$4:$R$68,2,FALSE)</f>
        <v>0</v>
      </c>
      <c r="AK225" s="21"/>
      <c r="AL225" s="21">
        <f>VLOOKUP(AK225,'Начисление очков'!$L$4:$M$68,2,FALSE)</f>
        <v>0</v>
      </c>
      <c r="AM225" s="21"/>
      <c r="AN225" s="21">
        <f>VLOOKUP(AM225,'Начисление очков'!$L$4:$M$68,2,FALSE)</f>
        <v>0</v>
      </c>
      <c r="AO225" s="21"/>
      <c r="AP225" s="21">
        <f>VLOOKUP(AO225,'Начисление очков'!$G$4:$H$68,2,FALSE)</f>
        <v>0</v>
      </c>
      <c r="AQ225" s="21"/>
      <c r="AR225" s="21">
        <f>VLOOKUP(AQ225,'Начисление очков'!$V$4:$W$68,2,FALSE)</f>
        <v>0</v>
      </c>
      <c r="AS225" s="21"/>
      <c r="AT225" s="21">
        <f>VLOOKUP(AS225,'Начисление очков'!$B$4:$C$68,2,FALSE)</f>
        <v>0</v>
      </c>
      <c r="AU225" s="21"/>
      <c r="AV225" s="21">
        <f>VLOOKUP(AU225,'Начисление очков'!$L$4:$M$68,2,FALSE)</f>
        <v>0</v>
      </c>
      <c r="AW225" s="21">
        <v>40</v>
      </c>
      <c r="AX225" s="21">
        <f>VLOOKUP(AW225,'Начисление очков'!$G$4:$H$68,2,FALSE)</f>
        <v>3</v>
      </c>
      <c r="AY225" s="22">
        <f t="shared" si="26"/>
        <v>-37</v>
      </c>
      <c r="AZ225" s="22">
        <v>208</v>
      </c>
      <c r="BA225" s="22">
        <v>3</v>
      </c>
    </row>
    <row r="226" spans="2:53" s="17" customFormat="1" ht="15.95" customHeight="1">
      <c r="B226" s="28">
        <f t="shared" si="27"/>
        <v>218</v>
      </c>
      <c r="C226" s="19" t="s">
        <v>95</v>
      </c>
      <c r="D226" s="27">
        <f t="shared" si="21"/>
        <v>3</v>
      </c>
      <c r="E226" s="25">
        <f t="shared" si="22"/>
        <v>0</v>
      </c>
      <c r="F226" s="26">
        <f t="shared" si="23"/>
        <v>-9</v>
      </c>
      <c r="G226" s="20">
        <f t="shared" si="24"/>
        <v>1</v>
      </c>
      <c r="H226" s="20">
        <f t="shared" si="25"/>
        <v>3</v>
      </c>
      <c r="I226" s="21"/>
      <c r="J226" s="21">
        <f>VLOOKUP(I226,'Начисление очков'!$L$4:$M$68,2,FALSE)</f>
        <v>0</v>
      </c>
      <c r="K226" s="62"/>
      <c r="L226" s="62">
        <f>VLOOKUP(K226,'Начисление очков'!$G$4:$H$68,2,FALSE)</f>
        <v>0</v>
      </c>
      <c r="M226" s="62"/>
      <c r="N226" s="62">
        <f>VLOOKUP(M226,'Начисление очков'!$L$4:$M$68,2,FALSE)</f>
        <v>0</v>
      </c>
      <c r="O226" s="62"/>
      <c r="P226" s="62">
        <f>VLOOKUP(O226,'Начисление очков'!$V$4:$W$68,2,FALSE)</f>
        <v>0</v>
      </c>
      <c r="Q226" s="21"/>
      <c r="R226" s="21">
        <f>VLOOKUP(Q226,'Начисление очков'!$B$4:$C$68,2,FALSE)</f>
        <v>0</v>
      </c>
      <c r="S226" s="62"/>
      <c r="T226" s="62">
        <f>VLOOKUP(S226,'Начисление очков'!$G$4:$H$68,2,FALSE)</f>
        <v>0</v>
      </c>
      <c r="U226" s="62"/>
      <c r="V226" s="62">
        <f>VLOOKUP(U226,'Начисление очков'!$L$4:$M$68,2,FALSE)</f>
        <v>0</v>
      </c>
      <c r="W226" s="62"/>
      <c r="X226" s="62">
        <f>VLOOKUP(W226,'Начисление очков'!$V$4:$W$68,2,FALSE)</f>
        <v>0</v>
      </c>
      <c r="Y226" s="21"/>
      <c r="Z226" s="21">
        <f>VLOOKUP(Y226,'Начисление очков'!$G$4:$H$68,2,FALSE)</f>
        <v>0</v>
      </c>
      <c r="AA226" s="21"/>
      <c r="AB226" s="21">
        <f>VLOOKUP(AA226,'Начисление очков'!$G$4:$H$68,2,FALSE)</f>
        <v>0</v>
      </c>
      <c r="AC226" s="21"/>
      <c r="AD226" s="21">
        <f>VLOOKUP(AC226,'Начисление очков'!$Q$4:$R$68,2,FALSE)</f>
        <v>0</v>
      </c>
      <c r="AE226" s="21"/>
      <c r="AF226" s="21">
        <f>VLOOKUP(AE226,'Начисление очков'!$B$4:$C$68,2,FALSE)</f>
        <v>0</v>
      </c>
      <c r="AG226" s="21"/>
      <c r="AH226" s="21">
        <f>VLOOKUP(AG226,'Начисление очков'!$G$4:$H$68,2,FALSE)</f>
        <v>0</v>
      </c>
      <c r="AI226" s="21"/>
      <c r="AJ226" s="21">
        <f>VLOOKUP(AI226,'Начисление очков'!$Q$4:$R$68,2,FALSE)</f>
        <v>0</v>
      </c>
      <c r="AK226" s="21"/>
      <c r="AL226" s="21">
        <f>VLOOKUP(AK226,'Начисление очков'!$L$4:$M$68,2,FALSE)</f>
        <v>0</v>
      </c>
      <c r="AM226" s="21"/>
      <c r="AN226" s="21">
        <f>VLOOKUP(AM226,'Начисление очков'!$L$4:$M$68,2,FALSE)</f>
        <v>0</v>
      </c>
      <c r="AO226" s="21"/>
      <c r="AP226" s="21">
        <f>VLOOKUP(AO226,'Начисление очков'!$G$4:$H$68,2,FALSE)</f>
        <v>0</v>
      </c>
      <c r="AQ226" s="21"/>
      <c r="AR226" s="21">
        <f>VLOOKUP(AQ226,'Начисление очков'!$V$4:$W$68,2,FALSE)</f>
        <v>0</v>
      </c>
      <c r="AS226" s="21"/>
      <c r="AT226" s="21">
        <f>VLOOKUP(AS226,'Начисление очков'!$B$4:$C$68,2,FALSE)</f>
        <v>0</v>
      </c>
      <c r="AU226" s="21"/>
      <c r="AV226" s="21">
        <f>VLOOKUP(AU226,'Начисление очков'!$L$4:$M$68,2,FALSE)</f>
        <v>0</v>
      </c>
      <c r="AW226" s="21">
        <v>40</v>
      </c>
      <c r="AX226" s="21">
        <f>VLOOKUP(AW226,'Начисление очков'!$G$4:$H$68,2,FALSE)</f>
        <v>3</v>
      </c>
      <c r="AY226" s="22">
        <f t="shared" si="26"/>
        <v>-37</v>
      </c>
      <c r="AZ226" s="22">
        <v>209</v>
      </c>
      <c r="BA226" s="22">
        <v>3</v>
      </c>
    </row>
    <row r="227" spans="2:53" s="17" customFormat="1" ht="15.95" customHeight="1">
      <c r="B227" s="28">
        <f t="shared" si="27"/>
        <v>219</v>
      </c>
      <c r="C227" s="19" t="s">
        <v>96</v>
      </c>
      <c r="D227" s="27">
        <f t="shared" si="21"/>
        <v>3</v>
      </c>
      <c r="E227" s="25">
        <f t="shared" si="22"/>
        <v>0</v>
      </c>
      <c r="F227" s="26">
        <f t="shared" si="23"/>
        <v>-9</v>
      </c>
      <c r="G227" s="20">
        <f t="shared" si="24"/>
        <v>1</v>
      </c>
      <c r="H227" s="20">
        <f t="shared" si="25"/>
        <v>3</v>
      </c>
      <c r="I227" s="21"/>
      <c r="J227" s="21">
        <f>VLOOKUP(I227,'Начисление очков'!$L$4:$M$68,2,FALSE)</f>
        <v>0</v>
      </c>
      <c r="K227" s="62"/>
      <c r="L227" s="62">
        <f>VLOOKUP(K227,'Начисление очков'!$G$4:$H$68,2,FALSE)</f>
        <v>0</v>
      </c>
      <c r="M227" s="62"/>
      <c r="N227" s="62">
        <f>VLOOKUP(M227,'Начисление очков'!$L$4:$M$68,2,FALSE)</f>
        <v>0</v>
      </c>
      <c r="O227" s="62"/>
      <c r="P227" s="62">
        <f>VLOOKUP(O227,'Начисление очков'!$V$4:$W$68,2,FALSE)</f>
        <v>0</v>
      </c>
      <c r="Q227" s="21"/>
      <c r="R227" s="21">
        <f>VLOOKUP(Q227,'Начисление очков'!$B$4:$C$68,2,FALSE)</f>
        <v>0</v>
      </c>
      <c r="S227" s="62"/>
      <c r="T227" s="62">
        <f>VLOOKUP(S227,'Начисление очков'!$G$4:$H$68,2,FALSE)</f>
        <v>0</v>
      </c>
      <c r="U227" s="62"/>
      <c r="V227" s="62">
        <f>VLOOKUP(U227,'Начисление очков'!$L$4:$M$68,2,FALSE)</f>
        <v>0</v>
      </c>
      <c r="W227" s="62"/>
      <c r="X227" s="62">
        <f>VLOOKUP(W227,'Начисление очков'!$V$4:$W$68,2,FALSE)</f>
        <v>0</v>
      </c>
      <c r="Y227" s="21"/>
      <c r="Z227" s="21">
        <f>VLOOKUP(Y227,'Начисление очков'!$G$4:$H$68,2,FALSE)</f>
        <v>0</v>
      </c>
      <c r="AA227" s="21"/>
      <c r="AB227" s="21">
        <f>VLOOKUP(AA227,'Начисление очков'!$G$4:$H$68,2,FALSE)</f>
        <v>0</v>
      </c>
      <c r="AC227" s="21"/>
      <c r="AD227" s="21">
        <f>VLOOKUP(AC227,'Начисление очков'!$Q$4:$R$68,2,FALSE)</f>
        <v>0</v>
      </c>
      <c r="AE227" s="21"/>
      <c r="AF227" s="21">
        <f>VLOOKUP(AE227,'Начисление очков'!$B$4:$C$68,2,FALSE)</f>
        <v>0</v>
      </c>
      <c r="AG227" s="21"/>
      <c r="AH227" s="21">
        <f>VLOOKUP(AG227,'Начисление очков'!$G$4:$H$68,2,FALSE)</f>
        <v>0</v>
      </c>
      <c r="AI227" s="21"/>
      <c r="AJ227" s="21">
        <f>VLOOKUP(AI227,'Начисление очков'!$Q$4:$R$68,2,FALSE)</f>
        <v>0</v>
      </c>
      <c r="AK227" s="21"/>
      <c r="AL227" s="21">
        <f>VLOOKUP(AK227,'Начисление очков'!$L$4:$M$68,2,FALSE)</f>
        <v>0</v>
      </c>
      <c r="AM227" s="21"/>
      <c r="AN227" s="21">
        <f>VLOOKUP(AM227,'Начисление очков'!$L$4:$M$68,2,FALSE)</f>
        <v>0</v>
      </c>
      <c r="AO227" s="21"/>
      <c r="AP227" s="21">
        <f>VLOOKUP(AO227,'Начисление очков'!$G$4:$H$68,2,FALSE)</f>
        <v>0</v>
      </c>
      <c r="AQ227" s="21"/>
      <c r="AR227" s="21">
        <f>VLOOKUP(AQ227,'Начисление очков'!$V$4:$W$68,2,FALSE)</f>
        <v>0</v>
      </c>
      <c r="AS227" s="21"/>
      <c r="AT227" s="21">
        <f>VLOOKUP(AS227,'Начисление очков'!$B$4:$C$68,2,FALSE)</f>
        <v>0</v>
      </c>
      <c r="AU227" s="21"/>
      <c r="AV227" s="21">
        <f>VLOOKUP(AU227,'Начисление очков'!$L$4:$M$68,2,FALSE)</f>
        <v>0</v>
      </c>
      <c r="AW227" s="21">
        <v>40</v>
      </c>
      <c r="AX227" s="21">
        <f>VLOOKUP(AW227,'Начисление очков'!$G$4:$H$68,2,FALSE)</f>
        <v>3</v>
      </c>
      <c r="AY227" s="22">
        <f t="shared" si="26"/>
        <v>-37</v>
      </c>
      <c r="AZ227" s="22">
        <v>210</v>
      </c>
      <c r="BA227" s="22">
        <v>3</v>
      </c>
    </row>
    <row r="228" spans="2:53" s="17" customFormat="1" ht="15.95" customHeight="1">
      <c r="B228" s="28">
        <f t="shared" si="27"/>
        <v>220</v>
      </c>
      <c r="C228" s="19" t="s">
        <v>109</v>
      </c>
      <c r="D228" s="27">
        <f t="shared" si="21"/>
        <v>3</v>
      </c>
      <c r="E228" s="25">
        <f t="shared" si="22"/>
        <v>0</v>
      </c>
      <c r="F228" s="26">
        <f t="shared" si="23"/>
        <v>-9</v>
      </c>
      <c r="G228" s="20">
        <f t="shared" si="24"/>
        <v>1</v>
      </c>
      <c r="H228" s="20">
        <f t="shared" si="25"/>
        <v>3</v>
      </c>
      <c r="I228" s="21"/>
      <c r="J228" s="21">
        <f>VLOOKUP(I228,'Начисление очков'!$L$4:$M$68,2,FALSE)</f>
        <v>0</v>
      </c>
      <c r="K228" s="62"/>
      <c r="L228" s="62">
        <f>VLOOKUP(K228,'Начисление очков'!$G$4:$H$68,2,FALSE)</f>
        <v>0</v>
      </c>
      <c r="M228" s="62"/>
      <c r="N228" s="62">
        <f>VLOOKUP(M228,'Начисление очков'!$L$4:$M$68,2,FALSE)</f>
        <v>0</v>
      </c>
      <c r="O228" s="62"/>
      <c r="P228" s="62">
        <f>VLOOKUP(O228,'Начисление очков'!$V$4:$W$68,2,FALSE)</f>
        <v>0</v>
      </c>
      <c r="Q228" s="21"/>
      <c r="R228" s="21">
        <f>VLOOKUP(Q228,'Начисление очков'!$B$4:$C$68,2,FALSE)</f>
        <v>0</v>
      </c>
      <c r="S228" s="62"/>
      <c r="T228" s="62">
        <f>VLOOKUP(S228,'Начисление очков'!$G$4:$H$68,2,FALSE)</f>
        <v>0</v>
      </c>
      <c r="U228" s="62"/>
      <c r="V228" s="62">
        <f>VLOOKUP(U228,'Начисление очков'!$L$4:$M$68,2,FALSE)</f>
        <v>0</v>
      </c>
      <c r="W228" s="62"/>
      <c r="X228" s="62">
        <f>VLOOKUP(W228,'Начисление очков'!$V$4:$W$68,2,FALSE)</f>
        <v>0</v>
      </c>
      <c r="Y228" s="21"/>
      <c r="Z228" s="21">
        <f>VLOOKUP(Y228,'Начисление очков'!$G$4:$H$68,2,FALSE)</f>
        <v>0</v>
      </c>
      <c r="AA228" s="21"/>
      <c r="AB228" s="21">
        <f>VLOOKUP(AA228,'Начисление очков'!$G$4:$H$68,2,FALSE)</f>
        <v>0</v>
      </c>
      <c r="AC228" s="21"/>
      <c r="AD228" s="21">
        <f>VLOOKUP(AC228,'Начисление очков'!$Q$4:$R$68,2,FALSE)</f>
        <v>0</v>
      </c>
      <c r="AE228" s="21"/>
      <c r="AF228" s="21">
        <f>VLOOKUP(AE228,'Начисление очков'!$B$4:$C$68,2,FALSE)</f>
        <v>0</v>
      </c>
      <c r="AG228" s="21"/>
      <c r="AH228" s="21">
        <f>VLOOKUP(AG228,'Начисление очков'!$G$4:$H$68,2,FALSE)</f>
        <v>0</v>
      </c>
      <c r="AI228" s="21"/>
      <c r="AJ228" s="21">
        <f>VLOOKUP(AI228,'Начисление очков'!$Q$4:$R$68,2,FALSE)</f>
        <v>0</v>
      </c>
      <c r="AK228" s="21"/>
      <c r="AL228" s="21">
        <f>VLOOKUP(AK228,'Начисление очков'!$L$4:$M$68,2,FALSE)</f>
        <v>0</v>
      </c>
      <c r="AM228" s="21"/>
      <c r="AN228" s="21">
        <f>VLOOKUP(AM228,'Начисление очков'!$L$4:$M$68,2,FALSE)</f>
        <v>0</v>
      </c>
      <c r="AO228" s="21"/>
      <c r="AP228" s="21">
        <f>VLOOKUP(AO228,'Начисление очков'!$G$4:$H$68,2,FALSE)</f>
        <v>0</v>
      </c>
      <c r="AQ228" s="21"/>
      <c r="AR228" s="21">
        <f>VLOOKUP(AQ228,'Начисление очков'!$V$4:$W$68,2,FALSE)</f>
        <v>0</v>
      </c>
      <c r="AS228" s="21"/>
      <c r="AT228" s="21">
        <f>VLOOKUP(AS228,'Начисление очков'!$B$4:$C$68,2,FALSE)</f>
        <v>0</v>
      </c>
      <c r="AU228" s="21"/>
      <c r="AV228" s="21">
        <f>VLOOKUP(AU228,'Начисление очков'!$L$4:$M$68,2,FALSE)</f>
        <v>0</v>
      </c>
      <c r="AW228" s="21">
        <v>40</v>
      </c>
      <c r="AX228" s="21">
        <f>VLOOKUP(AW228,'Начисление очков'!$G$4:$H$68,2,FALSE)</f>
        <v>3</v>
      </c>
      <c r="AY228" s="22">
        <f t="shared" si="26"/>
        <v>-37</v>
      </c>
      <c r="AZ228" s="22">
        <v>211</v>
      </c>
      <c r="BA228" s="22">
        <v>3</v>
      </c>
    </row>
    <row r="229" spans="2:53" s="17" customFormat="1" ht="15.95" customHeight="1">
      <c r="B229" s="28">
        <f t="shared" si="27"/>
        <v>221</v>
      </c>
      <c r="C229" s="19" t="s">
        <v>114</v>
      </c>
      <c r="D229" s="27">
        <f t="shared" si="21"/>
        <v>3</v>
      </c>
      <c r="E229" s="25">
        <f t="shared" si="22"/>
        <v>0</v>
      </c>
      <c r="F229" s="26">
        <f t="shared" si="23"/>
        <v>-9</v>
      </c>
      <c r="G229" s="20">
        <f t="shared" si="24"/>
        <v>1</v>
      </c>
      <c r="H229" s="20">
        <f t="shared" si="25"/>
        <v>3</v>
      </c>
      <c r="I229" s="21"/>
      <c r="J229" s="21">
        <f>VLOOKUP(I229,'Начисление очков'!$L$4:$M$68,2,FALSE)</f>
        <v>0</v>
      </c>
      <c r="K229" s="62"/>
      <c r="L229" s="62">
        <f>VLOOKUP(K229,'Начисление очков'!$G$4:$H$68,2,FALSE)</f>
        <v>0</v>
      </c>
      <c r="M229" s="62"/>
      <c r="N229" s="62">
        <f>VLOOKUP(M229,'Начисление очков'!$L$4:$M$68,2,FALSE)</f>
        <v>0</v>
      </c>
      <c r="O229" s="62"/>
      <c r="P229" s="62">
        <f>VLOOKUP(O229,'Начисление очков'!$V$4:$W$68,2,FALSE)</f>
        <v>0</v>
      </c>
      <c r="Q229" s="21"/>
      <c r="R229" s="21">
        <f>VLOOKUP(Q229,'Начисление очков'!$B$4:$C$68,2,FALSE)</f>
        <v>0</v>
      </c>
      <c r="S229" s="62"/>
      <c r="T229" s="62">
        <f>VLOOKUP(S229,'Начисление очков'!$G$4:$H$68,2,FALSE)</f>
        <v>0</v>
      </c>
      <c r="U229" s="62"/>
      <c r="V229" s="62">
        <f>VLOOKUP(U229,'Начисление очков'!$L$4:$M$68,2,FALSE)</f>
        <v>0</v>
      </c>
      <c r="W229" s="62"/>
      <c r="X229" s="62">
        <f>VLOOKUP(W229,'Начисление очков'!$V$4:$W$68,2,FALSE)</f>
        <v>0</v>
      </c>
      <c r="Y229" s="21"/>
      <c r="Z229" s="21">
        <f>VLOOKUP(Y229,'Начисление очков'!$G$4:$H$68,2,FALSE)</f>
        <v>0</v>
      </c>
      <c r="AA229" s="21"/>
      <c r="AB229" s="21">
        <f>VLOOKUP(AA229,'Начисление очков'!$G$4:$H$68,2,FALSE)</f>
        <v>0</v>
      </c>
      <c r="AC229" s="21"/>
      <c r="AD229" s="21">
        <f>VLOOKUP(AC229,'Начисление очков'!$Q$4:$R$68,2,FALSE)</f>
        <v>0</v>
      </c>
      <c r="AE229" s="21"/>
      <c r="AF229" s="21">
        <f>VLOOKUP(AE229,'Начисление очков'!$B$4:$C$68,2,FALSE)</f>
        <v>0</v>
      </c>
      <c r="AG229" s="21"/>
      <c r="AH229" s="21">
        <f>VLOOKUP(AG229,'Начисление очков'!$G$4:$H$68,2,FALSE)</f>
        <v>0</v>
      </c>
      <c r="AI229" s="21"/>
      <c r="AJ229" s="21">
        <f>VLOOKUP(AI229,'Начисление очков'!$Q$4:$R$68,2,FALSE)</f>
        <v>0</v>
      </c>
      <c r="AK229" s="21"/>
      <c r="AL229" s="21">
        <f>VLOOKUP(AK229,'Начисление очков'!$L$4:$M$68,2,FALSE)</f>
        <v>0</v>
      </c>
      <c r="AM229" s="21"/>
      <c r="AN229" s="21">
        <f>VLOOKUP(AM229,'Начисление очков'!$L$4:$M$68,2,FALSE)</f>
        <v>0</v>
      </c>
      <c r="AO229" s="21"/>
      <c r="AP229" s="21">
        <f>VLOOKUP(AO229,'Начисление очков'!$G$4:$H$68,2,FALSE)</f>
        <v>0</v>
      </c>
      <c r="AQ229" s="21"/>
      <c r="AR229" s="21">
        <f>VLOOKUP(AQ229,'Начисление очков'!$V$4:$W$68,2,FALSE)</f>
        <v>0</v>
      </c>
      <c r="AS229" s="21"/>
      <c r="AT229" s="21">
        <f>VLOOKUP(AS229,'Начисление очков'!$B$4:$C$68,2,FALSE)</f>
        <v>0</v>
      </c>
      <c r="AU229" s="21"/>
      <c r="AV229" s="21">
        <f>VLOOKUP(AU229,'Начисление очков'!$L$4:$M$68,2,FALSE)</f>
        <v>0</v>
      </c>
      <c r="AW229" s="21">
        <v>40</v>
      </c>
      <c r="AX229" s="21">
        <f>VLOOKUP(AW229,'Начисление очков'!$G$4:$H$68,2,FALSE)</f>
        <v>3</v>
      </c>
      <c r="AY229" s="22">
        <f t="shared" si="26"/>
        <v>-37</v>
      </c>
      <c r="AZ229" s="22">
        <v>212</v>
      </c>
      <c r="BA229" s="22">
        <v>3</v>
      </c>
    </row>
    <row r="230" spans="2:53" s="17" customFormat="1" ht="15.95" customHeight="1">
      <c r="B230" s="28">
        <f t="shared" si="27"/>
        <v>222</v>
      </c>
      <c r="C230" s="19" t="s">
        <v>107</v>
      </c>
      <c r="D230" s="27">
        <f t="shared" si="21"/>
        <v>3</v>
      </c>
      <c r="E230" s="25">
        <f t="shared" si="22"/>
        <v>0</v>
      </c>
      <c r="F230" s="26">
        <f t="shared" si="23"/>
        <v>-9</v>
      </c>
      <c r="G230" s="20">
        <f t="shared" si="24"/>
        <v>1</v>
      </c>
      <c r="H230" s="20">
        <f t="shared" si="25"/>
        <v>3</v>
      </c>
      <c r="I230" s="21"/>
      <c r="J230" s="21">
        <f>VLOOKUP(I230,'Начисление очков'!$L$4:$M$68,2,FALSE)</f>
        <v>0</v>
      </c>
      <c r="K230" s="62"/>
      <c r="L230" s="62">
        <f>VLOOKUP(K230,'Начисление очков'!$G$4:$H$68,2,FALSE)</f>
        <v>0</v>
      </c>
      <c r="M230" s="62"/>
      <c r="N230" s="62">
        <f>VLOOKUP(M230,'Начисление очков'!$L$4:$M$68,2,FALSE)</f>
        <v>0</v>
      </c>
      <c r="O230" s="62"/>
      <c r="P230" s="62">
        <f>VLOOKUP(O230,'Начисление очков'!$V$4:$W$68,2,FALSE)</f>
        <v>0</v>
      </c>
      <c r="Q230" s="21"/>
      <c r="R230" s="21">
        <f>VLOOKUP(Q230,'Начисление очков'!$B$4:$C$68,2,FALSE)</f>
        <v>0</v>
      </c>
      <c r="S230" s="62"/>
      <c r="T230" s="62">
        <f>VLOOKUP(S230,'Начисление очков'!$G$4:$H$68,2,FALSE)</f>
        <v>0</v>
      </c>
      <c r="U230" s="62"/>
      <c r="V230" s="62">
        <f>VLOOKUP(U230,'Начисление очков'!$L$4:$M$68,2,FALSE)</f>
        <v>0</v>
      </c>
      <c r="W230" s="62"/>
      <c r="X230" s="62">
        <f>VLOOKUP(W230,'Начисление очков'!$V$4:$W$68,2,FALSE)</f>
        <v>0</v>
      </c>
      <c r="Y230" s="21"/>
      <c r="Z230" s="21">
        <f>VLOOKUP(Y230,'Начисление очков'!$G$4:$H$68,2,FALSE)</f>
        <v>0</v>
      </c>
      <c r="AA230" s="21"/>
      <c r="AB230" s="21">
        <f>VLOOKUP(AA230,'Начисление очков'!$G$4:$H$68,2,FALSE)</f>
        <v>0</v>
      </c>
      <c r="AC230" s="21"/>
      <c r="AD230" s="21">
        <f>VLOOKUP(AC230,'Начисление очков'!$Q$4:$R$68,2,FALSE)</f>
        <v>0</v>
      </c>
      <c r="AE230" s="21"/>
      <c r="AF230" s="21">
        <f>VLOOKUP(AE230,'Начисление очков'!$B$4:$C$68,2,FALSE)</f>
        <v>0</v>
      </c>
      <c r="AG230" s="21"/>
      <c r="AH230" s="21">
        <f>VLOOKUP(AG230,'Начисление очков'!$G$4:$H$68,2,FALSE)</f>
        <v>0</v>
      </c>
      <c r="AI230" s="21"/>
      <c r="AJ230" s="21">
        <f>VLOOKUP(AI230,'Начисление очков'!$Q$4:$R$68,2,FALSE)</f>
        <v>0</v>
      </c>
      <c r="AK230" s="21"/>
      <c r="AL230" s="21">
        <f>VLOOKUP(AK230,'Начисление очков'!$L$4:$M$68,2,FALSE)</f>
        <v>0</v>
      </c>
      <c r="AM230" s="21"/>
      <c r="AN230" s="21">
        <f>VLOOKUP(AM230,'Начисление очков'!$L$4:$M$68,2,FALSE)</f>
        <v>0</v>
      </c>
      <c r="AO230" s="21"/>
      <c r="AP230" s="21">
        <f>VLOOKUP(AO230,'Начисление очков'!$G$4:$H$68,2,FALSE)</f>
        <v>0</v>
      </c>
      <c r="AQ230" s="21"/>
      <c r="AR230" s="21">
        <f>VLOOKUP(AQ230,'Начисление очков'!$V$4:$W$68,2,FALSE)</f>
        <v>0</v>
      </c>
      <c r="AS230" s="21"/>
      <c r="AT230" s="21">
        <f>VLOOKUP(AS230,'Начисление очков'!$B$4:$C$68,2,FALSE)</f>
        <v>0</v>
      </c>
      <c r="AU230" s="21"/>
      <c r="AV230" s="21">
        <f>VLOOKUP(AU230,'Начисление очков'!$L$4:$M$68,2,FALSE)</f>
        <v>0</v>
      </c>
      <c r="AW230" s="21">
        <v>40</v>
      </c>
      <c r="AX230" s="21">
        <f>VLOOKUP(AW230,'Начисление очков'!$G$4:$H$68,2,FALSE)</f>
        <v>3</v>
      </c>
      <c r="AY230" s="22">
        <f t="shared" si="26"/>
        <v>-37</v>
      </c>
      <c r="AZ230" s="22">
        <v>213</v>
      </c>
      <c r="BA230" s="22">
        <v>3</v>
      </c>
    </row>
    <row r="231" spans="2:53" s="17" customFormat="1" ht="15.95" customHeight="1">
      <c r="B231" s="28">
        <f t="shared" si="27"/>
        <v>223</v>
      </c>
      <c r="C231" s="18" t="s">
        <v>21</v>
      </c>
      <c r="D231" s="27">
        <f t="shared" si="21"/>
        <v>3</v>
      </c>
      <c r="E231" s="25">
        <f t="shared" si="22"/>
        <v>0</v>
      </c>
      <c r="F231" s="26">
        <f t="shared" si="23"/>
        <v>-9</v>
      </c>
      <c r="G231" s="20">
        <f t="shared" si="24"/>
        <v>1</v>
      </c>
      <c r="H231" s="20">
        <f t="shared" si="25"/>
        <v>3</v>
      </c>
      <c r="I231" s="21"/>
      <c r="J231" s="21">
        <f>VLOOKUP(I231,'Начисление очков'!$L$4:$M$68,2,FALSE)</f>
        <v>0</v>
      </c>
      <c r="K231" s="62"/>
      <c r="L231" s="62">
        <f>VLOOKUP(K231,'Начисление очков'!$G$4:$H$68,2,FALSE)</f>
        <v>0</v>
      </c>
      <c r="M231" s="62"/>
      <c r="N231" s="62">
        <f>VLOOKUP(M231,'Начисление очков'!$L$4:$M$68,2,FALSE)</f>
        <v>0</v>
      </c>
      <c r="O231" s="62"/>
      <c r="P231" s="62">
        <f>VLOOKUP(O231,'Начисление очков'!$V$4:$W$68,2,FALSE)</f>
        <v>0</v>
      </c>
      <c r="Q231" s="21"/>
      <c r="R231" s="21">
        <f>VLOOKUP(Q231,'Начисление очков'!$B$4:$C$68,2,FALSE)</f>
        <v>0</v>
      </c>
      <c r="S231" s="62"/>
      <c r="T231" s="62">
        <f>VLOOKUP(S231,'Начисление очков'!$G$4:$H$68,2,FALSE)</f>
        <v>0</v>
      </c>
      <c r="U231" s="62"/>
      <c r="V231" s="62">
        <f>VLOOKUP(U231,'Начисление очков'!$L$4:$M$68,2,FALSE)</f>
        <v>0</v>
      </c>
      <c r="W231" s="62"/>
      <c r="X231" s="62">
        <f>VLOOKUP(W231,'Начисление очков'!$V$4:$W$68,2,FALSE)</f>
        <v>0</v>
      </c>
      <c r="Y231" s="21"/>
      <c r="Z231" s="21">
        <f>VLOOKUP(Y231,'Начисление очков'!$G$4:$H$68,2,FALSE)</f>
        <v>0</v>
      </c>
      <c r="AA231" s="21"/>
      <c r="AB231" s="21">
        <f>VLOOKUP(AA231,'Начисление очков'!$G$4:$H$68,2,FALSE)</f>
        <v>0</v>
      </c>
      <c r="AC231" s="21"/>
      <c r="AD231" s="21">
        <f>VLOOKUP(AC231,'Начисление очков'!$Q$4:$R$68,2,FALSE)</f>
        <v>0</v>
      </c>
      <c r="AE231" s="21"/>
      <c r="AF231" s="21">
        <f>VLOOKUP(AE231,'Начисление очков'!$B$4:$C$68,2,FALSE)</f>
        <v>0</v>
      </c>
      <c r="AG231" s="21"/>
      <c r="AH231" s="21">
        <f>VLOOKUP(AG231,'Начисление очков'!$G$4:$H$68,2,FALSE)</f>
        <v>0</v>
      </c>
      <c r="AI231" s="21"/>
      <c r="AJ231" s="21">
        <f>VLOOKUP(AI231,'Начисление очков'!$Q$4:$R$68,2,FALSE)</f>
        <v>0</v>
      </c>
      <c r="AK231" s="21"/>
      <c r="AL231" s="21">
        <f>VLOOKUP(AK231,'Начисление очков'!$L$4:$M$68,2,FALSE)</f>
        <v>0</v>
      </c>
      <c r="AM231" s="21"/>
      <c r="AN231" s="21">
        <f>VLOOKUP(AM231,'Начисление очков'!$L$4:$M$68,2,FALSE)</f>
        <v>0</v>
      </c>
      <c r="AO231" s="21"/>
      <c r="AP231" s="21">
        <f>VLOOKUP(AO231,'Начисление очков'!$G$4:$H$68,2,FALSE)</f>
        <v>0</v>
      </c>
      <c r="AQ231" s="21"/>
      <c r="AR231" s="21">
        <f>VLOOKUP(AQ231,'Начисление очков'!$V$4:$W$68,2,FALSE)</f>
        <v>0</v>
      </c>
      <c r="AS231" s="21"/>
      <c r="AT231" s="21">
        <f>VLOOKUP(AS231,'Начисление очков'!$B$4:$C$68,2,FALSE)</f>
        <v>0</v>
      </c>
      <c r="AU231" s="21"/>
      <c r="AV231" s="21">
        <f>VLOOKUP(AU231,'Начисление очков'!$L$4:$M$68,2,FALSE)</f>
        <v>0</v>
      </c>
      <c r="AW231" s="21">
        <v>48</v>
      </c>
      <c r="AX231" s="21">
        <f>VLOOKUP(AW231,'Начисление очков'!$G$4:$H$68,2,FALSE)</f>
        <v>3</v>
      </c>
      <c r="AY231" s="22">
        <f t="shared" si="26"/>
        <v>-45</v>
      </c>
      <c r="AZ231" s="22">
        <v>214</v>
      </c>
      <c r="BA231" s="22">
        <v>3</v>
      </c>
    </row>
    <row r="232" spans="2:53" s="17" customFormat="1" ht="15.95" customHeight="1">
      <c r="B232" s="28">
        <f t="shared" si="27"/>
        <v>224</v>
      </c>
      <c r="C232" s="19"/>
      <c r="D232" s="27">
        <f t="shared" si="21"/>
        <v>0</v>
      </c>
      <c r="E232" s="25">
        <f t="shared" si="22"/>
        <v>0</v>
      </c>
      <c r="F232" s="26" t="str">
        <f t="shared" si="23"/>
        <v xml:space="preserve"> </v>
      </c>
      <c r="G232" s="20">
        <f t="shared" si="24"/>
        <v>0</v>
      </c>
      <c r="H232" s="20">
        <f t="shared" si="25"/>
        <v>0</v>
      </c>
      <c r="I232" s="21"/>
      <c r="J232" s="21">
        <f>VLOOKUP(I232,'Начисление очков'!$L$4:$M$68,2,FALSE)</f>
        <v>0</v>
      </c>
      <c r="K232" s="62"/>
      <c r="L232" s="62">
        <f>VLOOKUP(K232,'Начисление очков'!$G$4:$H$68,2,FALSE)</f>
        <v>0</v>
      </c>
      <c r="M232" s="62"/>
      <c r="N232" s="62">
        <f>VLOOKUP(M232,'Начисление очков'!$L$4:$M$68,2,FALSE)</f>
        <v>0</v>
      </c>
      <c r="O232" s="62"/>
      <c r="P232" s="62">
        <f>VLOOKUP(O232,'Начисление очков'!$V$4:$W$68,2,FALSE)</f>
        <v>0</v>
      </c>
      <c r="Q232" s="21"/>
      <c r="R232" s="21">
        <f>VLOOKUP(Q232,'Начисление очков'!$B$4:$C$68,2,FALSE)</f>
        <v>0</v>
      </c>
      <c r="S232" s="62"/>
      <c r="T232" s="62">
        <f>VLOOKUP(S232,'Начисление очков'!$G$4:$H$68,2,FALSE)</f>
        <v>0</v>
      </c>
      <c r="U232" s="62"/>
      <c r="V232" s="62">
        <f>VLOOKUP(U232,'Начисление очков'!$L$4:$M$68,2,FALSE)</f>
        <v>0</v>
      </c>
      <c r="W232" s="62"/>
      <c r="X232" s="62">
        <f>VLOOKUP(W232,'Начисление очков'!$V$4:$W$68,2,FALSE)</f>
        <v>0</v>
      </c>
      <c r="Y232" s="21"/>
      <c r="Z232" s="21">
        <f>VLOOKUP(Y232,'Начисление очков'!$G$4:$H$68,2,FALSE)</f>
        <v>0</v>
      </c>
      <c r="AA232" s="21"/>
      <c r="AB232" s="21">
        <f>VLOOKUP(AA232,'Начисление очков'!$G$4:$H$68,2,FALSE)</f>
        <v>0</v>
      </c>
      <c r="AC232" s="21"/>
      <c r="AD232" s="21">
        <f>VLOOKUP(AC232,'Начисление очков'!$Q$4:$R$68,2,FALSE)</f>
        <v>0</v>
      </c>
      <c r="AE232" s="21"/>
      <c r="AF232" s="21">
        <f>VLOOKUP(AE232,'Начисление очков'!$B$4:$C$68,2,FALSE)</f>
        <v>0</v>
      </c>
      <c r="AG232" s="21"/>
      <c r="AH232" s="21">
        <f>VLOOKUP(AG232,'Начисление очков'!$G$4:$H$68,2,FALSE)</f>
        <v>0</v>
      </c>
      <c r="AI232" s="21"/>
      <c r="AJ232" s="21">
        <f>VLOOKUP(AI232,'Начисление очков'!$Q$4:$R$68,2,FALSE)</f>
        <v>0</v>
      </c>
      <c r="AK232" s="21"/>
      <c r="AL232" s="21">
        <f>VLOOKUP(AK232,'Начисление очков'!$L$4:$M$68,2,FALSE)</f>
        <v>0</v>
      </c>
      <c r="AM232" s="21"/>
      <c r="AN232" s="21">
        <f>VLOOKUP(AM232,'Начисление очков'!$L$4:$M$68,2,FALSE)</f>
        <v>0</v>
      </c>
      <c r="AO232" s="21"/>
      <c r="AP232" s="21">
        <f>VLOOKUP(AO232,'Начисление очков'!$G$4:$H$68,2,FALSE)</f>
        <v>0</v>
      </c>
      <c r="AQ232" s="21"/>
      <c r="AR232" s="21">
        <f>VLOOKUP(AQ232,'Начисление очков'!$V$4:$W$68,2,FALSE)</f>
        <v>0</v>
      </c>
      <c r="AS232" s="21"/>
      <c r="AT232" s="21">
        <f>VLOOKUP(AS232,'Начисление очков'!$B$4:$C$68,2,FALSE)</f>
        <v>0</v>
      </c>
      <c r="AU232" s="21"/>
      <c r="AV232" s="21">
        <f>VLOOKUP(AU232,'Начисление очков'!$L$4:$M$68,2,FALSE)</f>
        <v>0</v>
      </c>
      <c r="AW232" s="21"/>
      <c r="AX232" s="21">
        <f>VLOOKUP(AW232,'Начисление очков'!$G$4:$H$68,2,FALSE)</f>
        <v>0</v>
      </c>
      <c r="AY232" s="22">
        <f t="shared" si="26"/>
        <v>0</v>
      </c>
      <c r="AZ232" s="22"/>
      <c r="BA232" s="22">
        <v>0</v>
      </c>
    </row>
  </sheetData>
  <sortState ref="C9:BA232">
    <sortCondition descending="1" ref="D9:D232"/>
    <sortCondition descending="1" ref="AY9:AY232"/>
    <sortCondition ref="C9:C232"/>
  </sortState>
  <mergeCells count="67">
    <mergeCell ref="S7:T7"/>
    <mergeCell ref="K5:P5"/>
    <mergeCell ref="K6:P6"/>
    <mergeCell ref="AA7:AB7"/>
    <mergeCell ref="AC6:AD6"/>
    <mergeCell ref="AC7:AD7"/>
    <mergeCell ref="I5:J5"/>
    <mergeCell ref="I6:J6"/>
    <mergeCell ref="I7:J7"/>
    <mergeCell ref="Y5:Z5"/>
    <mergeCell ref="Y6:Z6"/>
    <mergeCell ref="Y7:Z7"/>
    <mergeCell ref="W7:X7"/>
    <mergeCell ref="S6:X6"/>
    <mergeCell ref="S5:X5"/>
    <mergeCell ref="Q5:R5"/>
    <mergeCell ref="Q6:R6"/>
    <mergeCell ref="Q7:R7"/>
    <mergeCell ref="U7:V7"/>
    <mergeCell ref="AU7:AV7"/>
    <mergeCell ref="AW5:AX5"/>
    <mergeCell ref="AW6:AX6"/>
    <mergeCell ref="B3:G3"/>
    <mergeCell ref="B2:G2"/>
    <mergeCell ref="B6:B8"/>
    <mergeCell ref="C6:C8"/>
    <mergeCell ref="G6:G8"/>
    <mergeCell ref="F6:F8"/>
    <mergeCell ref="B4:G4"/>
    <mergeCell ref="B5:D5"/>
    <mergeCell ref="D6:E8"/>
    <mergeCell ref="AE7:AF7"/>
    <mergeCell ref="AC5:AD5"/>
    <mergeCell ref="AA5:AB5"/>
    <mergeCell ref="AA6:AB6"/>
    <mergeCell ref="AG5:AH5"/>
    <mergeCell ref="AE5:AF5"/>
    <mergeCell ref="AE6:AF6"/>
    <mergeCell ref="AZ6:AZ8"/>
    <mergeCell ref="BA6:BA8"/>
    <mergeCell ref="AY6:AY8"/>
    <mergeCell ref="AM5:AN5"/>
    <mergeCell ref="AM6:AN6"/>
    <mergeCell ref="AM7:AN7"/>
    <mergeCell ref="AO7:AP7"/>
    <mergeCell ref="AQ6:AR6"/>
    <mergeCell ref="AQ7:AR7"/>
    <mergeCell ref="AO5:AR5"/>
    <mergeCell ref="AW7:AX7"/>
    <mergeCell ref="AU5:AV5"/>
    <mergeCell ref="AU6:AV6"/>
    <mergeCell ref="K7:L7"/>
    <mergeCell ref="M7:N7"/>
    <mergeCell ref="O7:P7"/>
    <mergeCell ref="H6:H8"/>
    <mergeCell ref="AS5:AT5"/>
    <mergeCell ref="AS6:AT6"/>
    <mergeCell ref="AS7:AT7"/>
    <mergeCell ref="AO6:AP6"/>
    <mergeCell ref="AI5:AJ5"/>
    <mergeCell ref="AI6:AJ6"/>
    <mergeCell ref="AI7:AJ7"/>
    <mergeCell ref="AK5:AL5"/>
    <mergeCell ref="AK6:AL6"/>
    <mergeCell ref="AK7:AL7"/>
    <mergeCell ref="AG6:AH6"/>
    <mergeCell ref="AG7:AH7"/>
  </mergeCells>
  <pageMargins left="0.19685039370078741" right="0.19685039370078741" top="0.19685039370078741" bottom="0.19685039370078741" header="0" footer="0"/>
  <pageSetup paperSize="9" scale="3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68"/>
  <sheetViews>
    <sheetView workbookViewId="0">
      <selection activeCell="C4" sqref="C4"/>
    </sheetView>
  </sheetViews>
  <sheetFormatPr defaultRowHeight="15"/>
  <cols>
    <col min="1" max="1" width="9.140625" style="29"/>
    <col min="2" max="2" width="9.7109375" style="29" customWidth="1"/>
    <col min="3" max="3" width="15.7109375" style="46" customWidth="1"/>
    <col min="4" max="4" width="6.7109375" style="47" customWidth="1"/>
    <col min="5" max="5" width="6.7109375" style="29" customWidth="1"/>
    <col min="6" max="6" width="7.140625" style="29" customWidth="1"/>
    <col min="7" max="7" width="9.7109375" style="29" customWidth="1"/>
    <col min="8" max="8" width="15.7109375" style="46" customWidth="1"/>
    <col min="9" max="9" width="6.7109375" style="47" customWidth="1"/>
    <col min="10" max="10" width="6.7109375" style="29" customWidth="1"/>
    <col min="11" max="11" width="7.140625" style="29" customWidth="1"/>
    <col min="12" max="12" width="9.7109375" style="29" customWidth="1"/>
    <col min="13" max="13" width="15.7109375" style="46" customWidth="1"/>
    <col min="14" max="14" width="6.7109375" style="47" customWidth="1"/>
    <col min="15" max="15" width="6.7109375" style="29" customWidth="1"/>
    <col min="16" max="16" width="7.140625" style="29" customWidth="1"/>
    <col min="17" max="17" width="9.7109375" style="29" customWidth="1"/>
    <col min="18" max="18" width="15.7109375" style="46" customWidth="1"/>
    <col min="19" max="19" width="6.7109375" style="47" customWidth="1"/>
    <col min="20" max="21" width="6.7109375" style="29" customWidth="1"/>
    <col min="22" max="22" width="9.7109375" style="29" customWidth="1"/>
    <col min="23" max="23" width="15.7109375" style="46" customWidth="1"/>
    <col min="24" max="24" width="6.7109375" style="47" customWidth="1"/>
    <col min="25" max="25" width="6.7109375" style="29" customWidth="1"/>
    <col min="26" max="16384" width="9.140625" style="29"/>
  </cols>
  <sheetData>
    <row r="2" spans="2:25" ht="30.75" customHeight="1">
      <c r="B2" s="96" t="s">
        <v>5</v>
      </c>
      <c r="C2" s="96"/>
      <c r="D2" s="97"/>
      <c r="G2" s="98" t="s">
        <v>4</v>
      </c>
      <c r="H2" s="98"/>
      <c r="I2" s="99"/>
      <c r="L2" s="100" t="s">
        <v>26</v>
      </c>
      <c r="M2" s="100"/>
      <c r="N2" s="101"/>
      <c r="Q2" s="102" t="s">
        <v>71</v>
      </c>
      <c r="R2" s="103"/>
      <c r="S2" s="104"/>
      <c r="V2" s="105" t="s">
        <v>78</v>
      </c>
      <c r="W2" s="106"/>
      <c r="X2" s="107"/>
    </row>
    <row r="3" spans="2:25" s="31" customFormat="1" ht="20.25" customHeight="1">
      <c r="B3" s="30" t="s">
        <v>79</v>
      </c>
      <c r="C3" s="30" t="s">
        <v>80</v>
      </c>
      <c r="D3" s="30" t="s">
        <v>81</v>
      </c>
      <c r="E3" s="30" t="s">
        <v>82</v>
      </c>
      <c r="G3" s="30" t="s">
        <v>79</v>
      </c>
      <c r="H3" s="30" t="s">
        <v>80</v>
      </c>
      <c r="I3" s="30" t="s">
        <v>81</v>
      </c>
      <c r="J3" s="30" t="s">
        <v>82</v>
      </c>
      <c r="L3" s="30" t="s">
        <v>79</v>
      </c>
      <c r="M3" s="30" t="s">
        <v>80</v>
      </c>
      <c r="N3" s="30" t="s">
        <v>81</v>
      </c>
      <c r="O3" s="30" t="s">
        <v>82</v>
      </c>
      <c r="Q3" s="30" t="s">
        <v>79</v>
      </c>
      <c r="R3" s="30" t="s">
        <v>80</v>
      </c>
      <c r="S3" s="30" t="s">
        <v>81</v>
      </c>
      <c r="T3" s="30" t="s">
        <v>82</v>
      </c>
      <c r="V3" s="30" t="s">
        <v>79</v>
      </c>
      <c r="W3" s="30" t="s">
        <v>80</v>
      </c>
      <c r="X3" s="30" t="s">
        <v>81</v>
      </c>
      <c r="Y3" s="30" t="s">
        <v>82</v>
      </c>
    </row>
    <row r="4" spans="2:25">
      <c r="B4" s="6">
        <v>1</v>
      </c>
      <c r="C4" s="32">
        <v>1000</v>
      </c>
      <c r="D4" s="33"/>
      <c r="E4" s="34"/>
      <c r="G4" s="35">
        <v>1</v>
      </c>
      <c r="H4" s="32">
        <v>600</v>
      </c>
      <c r="I4" s="33"/>
      <c r="J4" s="34"/>
      <c r="L4" s="6">
        <v>1</v>
      </c>
      <c r="M4" s="32">
        <v>360</v>
      </c>
      <c r="N4" s="33"/>
      <c r="O4" s="34"/>
      <c r="Q4" s="6">
        <v>1</v>
      </c>
      <c r="R4" s="32">
        <v>215</v>
      </c>
      <c r="S4" s="33"/>
      <c r="T4" s="34"/>
      <c r="V4" s="6">
        <v>1</v>
      </c>
      <c r="W4" s="32">
        <v>130</v>
      </c>
      <c r="X4" s="33"/>
      <c r="Y4" s="34"/>
    </row>
    <row r="5" spans="2:25">
      <c r="B5" s="5">
        <v>2</v>
      </c>
      <c r="C5" s="32">
        <f>C4*0.6</f>
        <v>600</v>
      </c>
      <c r="D5" s="36">
        <f t="shared" ref="D5:D36" si="0">IF(C5=0,0,IF(C4=0,0,C5/C4))</f>
        <v>0.6</v>
      </c>
      <c r="E5" s="37"/>
      <c r="G5" s="5">
        <v>2</v>
      </c>
      <c r="H5" s="32">
        <f>H4*0.6</f>
        <v>360</v>
      </c>
      <c r="I5" s="36">
        <f t="shared" ref="I5:I23" si="1">IF(H5=0,0,IF(H4=0,0,H5/H4))</f>
        <v>0.6</v>
      </c>
      <c r="J5" s="37"/>
      <c r="L5" s="5">
        <v>2</v>
      </c>
      <c r="M5" s="32">
        <v>215</v>
      </c>
      <c r="N5" s="36">
        <f t="shared" ref="N5:N23" si="2">IF(M5=0,0,IF(M4=0,0,M5/M4))</f>
        <v>0.59722222222222221</v>
      </c>
      <c r="O5" s="37"/>
      <c r="Q5" s="5">
        <v>2</v>
      </c>
      <c r="R5" s="32">
        <v>130</v>
      </c>
      <c r="S5" s="36">
        <f t="shared" ref="S5:S23" si="3">IF(R5=0,0,IF(R4=0,0,R5/R4))</f>
        <v>0.60465116279069764</v>
      </c>
      <c r="T5" s="37"/>
      <c r="V5" s="5">
        <v>2</v>
      </c>
      <c r="W5" s="32">
        <f>W4*0.6</f>
        <v>78</v>
      </c>
      <c r="X5" s="36">
        <f t="shared" ref="X5:X23" si="4">IF(W5=0,0,IF(W4=0,0,W5/W4))</f>
        <v>0.6</v>
      </c>
      <c r="Y5" s="37"/>
    </row>
    <row r="6" spans="2:25">
      <c r="B6" s="5">
        <v>3</v>
      </c>
      <c r="C6" s="32">
        <f>C5*0.7</f>
        <v>420</v>
      </c>
      <c r="D6" s="38">
        <f t="shared" si="0"/>
        <v>0.7</v>
      </c>
      <c r="E6" s="39">
        <f>C6/C4</f>
        <v>0.42</v>
      </c>
      <c r="G6" s="5">
        <v>3</v>
      </c>
      <c r="H6" s="32">
        <v>250</v>
      </c>
      <c r="I6" s="38">
        <f t="shared" si="1"/>
        <v>0.69444444444444442</v>
      </c>
      <c r="J6" s="39">
        <f>H6/H4</f>
        <v>0.41666666666666669</v>
      </c>
      <c r="L6" s="5">
        <v>3</v>
      </c>
      <c r="M6" s="32">
        <v>150</v>
      </c>
      <c r="N6" s="38">
        <f t="shared" si="2"/>
        <v>0.69767441860465118</v>
      </c>
      <c r="O6" s="39">
        <f>M6/M4</f>
        <v>0.41666666666666669</v>
      </c>
      <c r="Q6" s="5">
        <v>3</v>
      </c>
      <c r="R6" s="32">
        <v>90</v>
      </c>
      <c r="S6" s="38">
        <f t="shared" si="3"/>
        <v>0.69230769230769229</v>
      </c>
      <c r="T6" s="39">
        <f>R6/R4</f>
        <v>0.41860465116279072</v>
      </c>
      <c r="V6" s="5">
        <v>3</v>
      </c>
      <c r="W6" s="32">
        <v>55</v>
      </c>
      <c r="X6" s="38">
        <f t="shared" si="4"/>
        <v>0.70512820512820518</v>
      </c>
      <c r="Y6" s="39">
        <f>W6/W4</f>
        <v>0.42307692307692307</v>
      </c>
    </row>
    <row r="7" spans="2:25">
      <c r="B7" s="5">
        <v>4</v>
      </c>
      <c r="C7" s="32">
        <f>C5*0.6</f>
        <v>360</v>
      </c>
      <c r="D7" s="36">
        <f t="shared" si="0"/>
        <v>0.8571428571428571</v>
      </c>
      <c r="E7" s="40">
        <f>IF(C5=0,0,IF(C7=0,0,C7/C5))</f>
        <v>0.6</v>
      </c>
      <c r="G7" s="5">
        <v>4</v>
      </c>
      <c r="H7" s="32">
        <v>215</v>
      </c>
      <c r="I7" s="36">
        <f t="shared" si="1"/>
        <v>0.86</v>
      </c>
      <c r="J7" s="40">
        <f>IF(H5=0,0,IF(H7=0,0,H7/H5))</f>
        <v>0.59722222222222221</v>
      </c>
      <c r="L7" s="5">
        <v>4</v>
      </c>
      <c r="M7" s="32">
        <v>130</v>
      </c>
      <c r="N7" s="36">
        <f t="shared" si="2"/>
        <v>0.8666666666666667</v>
      </c>
      <c r="O7" s="40">
        <f>IF(M5=0,0,IF(M7=0,0,M7/M5))</f>
        <v>0.60465116279069764</v>
      </c>
      <c r="Q7" s="5">
        <v>4</v>
      </c>
      <c r="R7" s="32">
        <v>77</v>
      </c>
      <c r="S7" s="36">
        <f t="shared" si="3"/>
        <v>0.85555555555555551</v>
      </c>
      <c r="T7" s="40">
        <f>IF(R5=0,0,IF(R7=0,0,R7/R5))</f>
        <v>0.59230769230769231</v>
      </c>
      <c r="V7" s="5">
        <v>4</v>
      </c>
      <c r="W7" s="32">
        <v>47</v>
      </c>
      <c r="X7" s="36">
        <f t="shared" si="4"/>
        <v>0.8545454545454545</v>
      </c>
      <c r="Y7" s="40">
        <f>IF(W5=0,0,IF(W7=0,0,W7/W5))</f>
        <v>0.60256410256410253</v>
      </c>
    </row>
    <row r="8" spans="2:25">
      <c r="B8" s="5">
        <v>5</v>
      </c>
      <c r="C8" s="32">
        <v>250</v>
      </c>
      <c r="D8" s="38">
        <f t="shared" si="0"/>
        <v>0.69444444444444442</v>
      </c>
      <c r="E8" s="41"/>
      <c r="G8" s="5">
        <v>5</v>
      </c>
      <c r="H8" s="32">
        <v>150</v>
      </c>
      <c r="I8" s="38">
        <f t="shared" si="1"/>
        <v>0.69767441860465118</v>
      </c>
      <c r="J8" s="41"/>
      <c r="L8" s="5">
        <v>5</v>
      </c>
      <c r="M8" s="32">
        <v>90</v>
      </c>
      <c r="N8" s="38">
        <f t="shared" si="2"/>
        <v>0.69230769230769229</v>
      </c>
      <c r="O8" s="41"/>
      <c r="Q8" s="5">
        <v>5</v>
      </c>
      <c r="R8" s="32">
        <v>54</v>
      </c>
      <c r="S8" s="38">
        <f t="shared" si="3"/>
        <v>0.70129870129870131</v>
      </c>
      <c r="T8" s="41"/>
      <c r="V8" s="5">
        <v>5</v>
      </c>
      <c r="W8" s="32">
        <v>33</v>
      </c>
      <c r="X8" s="38">
        <f t="shared" si="4"/>
        <v>0.7021276595744681</v>
      </c>
      <c r="Y8" s="41"/>
    </row>
    <row r="9" spans="2:25">
      <c r="B9" s="5">
        <v>6</v>
      </c>
      <c r="C9" s="32">
        <v>215</v>
      </c>
      <c r="D9" s="38">
        <f t="shared" si="0"/>
        <v>0.86</v>
      </c>
      <c r="E9" s="39">
        <f>IF(C7=0,0,IF(C9=0,0,C9/C7))</f>
        <v>0.59722222222222221</v>
      </c>
      <c r="G9" s="5">
        <v>6</v>
      </c>
      <c r="H9" s="32">
        <v>130</v>
      </c>
      <c r="I9" s="38">
        <f t="shared" si="1"/>
        <v>0.8666666666666667</v>
      </c>
      <c r="J9" s="39">
        <f>IF(H7=0,0,IF(H9=0,0,H9/H7))</f>
        <v>0.60465116279069764</v>
      </c>
      <c r="L9" s="5">
        <v>6</v>
      </c>
      <c r="M9" s="32">
        <f>M7*0.6</f>
        <v>78</v>
      </c>
      <c r="N9" s="38">
        <f t="shared" si="2"/>
        <v>0.8666666666666667</v>
      </c>
      <c r="O9" s="39">
        <f>IF(M7=0,0,IF(M9=0,0,M9/M7))</f>
        <v>0.6</v>
      </c>
      <c r="Q9" s="5">
        <v>6</v>
      </c>
      <c r="R9" s="32">
        <v>46</v>
      </c>
      <c r="S9" s="38">
        <f t="shared" si="3"/>
        <v>0.85185185185185186</v>
      </c>
      <c r="T9" s="39">
        <f>IF(R7=0,0,IF(R9=0,0,R9/R7))</f>
        <v>0.59740259740259738</v>
      </c>
      <c r="V9" s="5">
        <v>6</v>
      </c>
      <c r="W9" s="32">
        <v>28</v>
      </c>
      <c r="X9" s="38">
        <f t="shared" si="4"/>
        <v>0.84848484848484851</v>
      </c>
      <c r="Y9" s="39">
        <f>IF(W7=0,0,IF(W9=0,0,W9/W7))</f>
        <v>0.5957446808510638</v>
      </c>
    </row>
    <row r="10" spans="2:25">
      <c r="B10" s="5">
        <v>7</v>
      </c>
      <c r="C10" s="32">
        <f>C7*0.5</f>
        <v>180</v>
      </c>
      <c r="D10" s="36">
        <f t="shared" si="0"/>
        <v>0.83720930232558144</v>
      </c>
      <c r="E10" s="34"/>
      <c r="G10" s="5">
        <v>7</v>
      </c>
      <c r="H10" s="32">
        <v>110</v>
      </c>
      <c r="I10" s="36">
        <f t="shared" si="1"/>
        <v>0.84615384615384615</v>
      </c>
      <c r="J10" s="34"/>
      <c r="L10" s="5">
        <v>7</v>
      </c>
      <c r="M10" s="32">
        <f>M7*0.5</f>
        <v>65</v>
      </c>
      <c r="N10" s="36">
        <f t="shared" si="2"/>
        <v>0.83333333333333337</v>
      </c>
      <c r="O10" s="34"/>
      <c r="Q10" s="5">
        <v>7</v>
      </c>
      <c r="R10" s="32">
        <v>38</v>
      </c>
      <c r="S10" s="36">
        <f t="shared" si="3"/>
        <v>0.82608695652173914</v>
      </c>
      <c r="T10" s="34"/>
      <c r="V10" s="5">
        <v>7</v>
      </c>
      <c r="W10" s="32">
        <v>23</v>
      </c>
      <c r="X10" s="36">
        <f t="shared" si="4"/>
        <v>0.8214285714285714</v>
      </c>
      <c r="Y10" s="34"/>
    </row>
    <row r="11" spans="2:25">
      <c r="B11" s="5">
        <v>8</v>
      </c>
      <c r="C11" s="32">
        <f>C10</f>
        <v>180</v>
      </c>
      <c r="D11" s="36">
        <f t="shared" si="0"/>
        <v>1</v>
      </c>
      <c r="E11" s="40">
        <f>IF(C7=0,0,IF(C11=0,0,C11/C7))</f>
        <v>0.5</v>
      </c>
      <c r="G11" s="5">
        <v>8</v>
      </c>
      <c r="H11" s="32">
        <f>H10</f>
        <v>110</v>
      </c>
      <c r="I11" s="36">
        <f t="shared" si="1"/>
        <v>1</v>
      </c>
      <c r="J11" s="40">
        <f>IF(H7=0,0,IF(H11=0,0,H11/H7))</f>
        <v>0.51162790697674421</v>
      </c>
      <c r="L11" s="5">
        <v>8</v>
      </c>
      <c r="M11" s="32">
        <f>M10</f>
        <v>65</v>
      </c>
      <c r="N11" s="36">
        <f t="shared" si="2"/>
        <v>1</v>
      </c>
      <c r="O11" s="40">
        <f>IF(M7=0,0,IF(M11=0,0,M11/M7))</f>
        <v>0.5</v>
      </c>
      <c r="Q11" s="5">
        <v>8</v>
      </c>
      <c r="R11" s="32">
        <f>R10</f>
        <v>38</v>
      </c>
      <c r="S11" s="36">
        <f t="shared" si="3"/>
        <v>1</v>
      </c>
      <c r="T11" s="40">
        <f>IF(R7=0,0,IF(R11=0,0,R11/R7))</f>
        <v>0.4935064935064935</v>
      </c>
      <c r="V11" s="5">
        <v>8</v>
      </c>
      <c r="W11" s="32">
        <f>W10</f>
        <v>23</v>
      </c>
      <c r="X11" s="36">
        <f t="shared" si="4"/>
        <v>1</v>
      </c>
      <c r="Y11" s="40">
        <f>IF(W7=0,0,IF(W11=0,0,W11/W7))</f>
        <v>0.48936170212765956</v>
      </c>
    </row>
    <row r="12" spans="2:25">
      <c r="B12" s="5">
        <v>9</v>
      </c>
      <c r="C12" s="32">
        <v>145</v>
      </c>
      <c r="D12" s="38">
        <f t="shared" si="0"/>
        <v>0.80555555555555558</v>
      </c>
      <c r="E12" s="41"/>
      <c r="G12" s="5">
        <v>9</v>
      </c>
      <c r="H12" s="32">
        <v>90</v>
      </c>
      <c r="I12" s="38">
        <f t="shared" si="1"/>
        <v>0.81818181818181823</v>
      </c>
      <c r="J12" s="41"/>
      <c r="L12" s="5">
        <v>9</v>
      </c>
      <c r="M12" s="32">
        <v>50</v>
      </c>
      <c r="N12" s="38">
        <f t="shared" si="2"/>
        <v>0.76923076923076927</v>
      </c>
      <c r="O12" s="41"/>
      <c r="Q12" s="5">
        <v>9</v>
      </c>
      <c r="R12" s="32">
        <v>30</v>
      </c>
      <c r="S12" s="38">
        <f t="shared" si="3"/>
        <v>0.78947368421052633</v>
      </c>
      <c r="T12" s="41"/>
      <c r="V12" s="5">
        <v>9</v>
      </c>
      <c r="W12" s="32">
        <v>18</v>
      </c>
      <c r="X12" s="38">
        <f t="shared" si="4"/>
        <v>0.78260869565217395</v>
      </c>
      <c r="Y12" s="41"/>
    </row>
    <row r="13" spans="2:25">
      <c r="B13" s="5">
        <v>10</v>
      </c>
      <c r="C13" s="32">
        <v>125</v>
      </c>
      <c r="D13" s="38">
        <f t="shared" si="0"/>
        <v>0.86206896551724133</v>
      </c>
      <c r="E13" s="42">
        <f>IF(C11=0,0,IF(C13=0,0,C13/C11))</f>
        <v>0.69444444444444442</v>
      </c>
      <c r="G13" s="5">
        <v>10</v>
      </c>
      <c r="H13" s="32">
        <v>75</v>
      </c>
      <c r="I13" s="38">
        <f t="shared" si="1"/>
        <v>0.83333333333333337</v>
      </c>
      <c r="J13" s="42">
        <f>IF(H11=0,0,IF(H13=0,0,H13/H11))</f>
        <v>0.68181818181818177</v>
      </c>
      <c r="L13" s="5">
        <v>10</v>
      </c>
      <c r="M13" s="32">
        <v>45</v>
      </c>
      <c r="N13" s="38">
        <f t="shared" si="2"/>
        <v>0.9</v>
      </c>
      <c r="O13" s="42">
        <f>IF(M11=0,0,IF(M13=0,0,M13/M11))</f>
        <v>0.69230769230769229</v>
      </c>
      <c r="Q13" s="5">
        <v>10</v>
      </c>
      <c r="R13" s="32">
        <v>27</v>
      </c>
      <c r="S13" s="38">
        <f t="shared" si="3"/>
        <v>0.9</v>
      </c>
      <c r="T13" s="42">
        <f>IF(R11=0,0,IF(R13=0,0,R13/R11))</f>
        <v>0.71052631578947367</v>
      </c>
      <c r="V13" s="5">
        <v>10</v>
      </c>
      <c r="W13" s="32">
        <v>16</v>
      </c>
      <c r="X13" s="38">
        <f t="shared" si="4"/>
        <v>0.88888888888888884</v>
      </c>
      <c r="Y13" s="42">
        <f>IF(W11=0,0,IF(W13=0,0,W13/W11))</f>
        <v>0.69565217391304346</v>
      </c>
    </row>
    <row r="14" spans="2:25">
      <c r="B14" s="5">
        <v>11</v>
      </c>
      <c r="C14" s="32">
        <v>110</v>
      </c>
      <c r="D14" s="36">
        <f t="shared" si="0"/>
        <v>0.88</v>
      </c>
      <c r="E14" s="34"/>
      <c r="G14" s="5">
        <v>11</v>
      </c>
      <c r="H14" s="32">
        <v>65</v>
      </c>
      <c r="I14" s="36">
        <f t="shared" si="1"/>
        <v>0.8666666666666667</v>
      </c>
      <c r="J14" s="34"/>
      <c r="L14" s="5">
        <v>11</v>
      </c>
      <c r="M14" s="32">
        <v>40</v>
      </c>
      <c r="N14" s="36">
        <f t="shared" si="2"/>
        <v>0.88888888888888884</v>
      </c>
      <c r="O14" s="34"/>
      <c r="Q14" s="5">
        <v>11</v>
      </c>
      <c r="R14" s="32">
        <v>23</v>
      </c>
      <c r="S14" s="36">
        <f t="shared" si="3"/>
        <v>0.85185185185185186</v>
      </c>
      <c r="T14" s="34"/>
      <c r="V14" s="5">
        <v>11</v>
      </c>
      <c r="W14" s="32">
        <v>13</v>
      </c>
      <c r="X14" s="36">
        <f t="shared" si="4"/>
        <v>0.8125</v>
      </c>
      <c r="Y14" s="34"/>
    </row>
    <row r="15" spans="2:25">
      <c r="B15" s="5">
        <v>12</v>
      </c>
      <c r="C15" s="32">
        <f>C14</f>
        <v>110</v>
      </c>
      <c r="D15" s="36">
        <f t="shared" si="0"/>
        <v>1</v>
      </c>
      <c r="E15" s="40">
        <f>C14/C11</f>
        <v>0.61111111111111116</v>
      </c>
      <c r="G15" s="5">
        <v>12</v>
      </c>
      <c r="H15" s="32">
        <f>H14</f>
        <v>65</v>
      </c>
      <c r="I15" s="36">
        <f t="shared" si="1"/>
        <v>1</v>
      </c>
      <c r="J15" s="40">
        <f>H14/H11</f>
        <v>0.59090909090909094</v>
      </c>
      <c r="L15" s="5">
        <v>12</v>
      </c>
      <c r="M15" s="32">
        <f>M14</f>
        <v>40</v>
      </c>
      <c r="N15" s="36">
        <f t="shared" si="2"/>
        <v>1</v>
      </c>
      <c r="O15" s="40">
        <f>M14/M11</f>
        <v>0.61538461538461542</v>
      </c>
      <c r="Q15" s="5">
        <v>12</v>
      </c>
      <c r="R15" s="32">
        <f>R14</f>
        <v>23</v>
      </c>
      <c r="S15" s="36">
        <f t="shared" si="3"/>
        <v>1</v>
      </c>
      <c r="T15" s="40">
        <f>R14/R11</f>
        <v>0.60526315789473684</v>
      </c>
      <c r="V15" s="5">
        <v>12</v>
      </c>
      <c r="W15" s="32">
        <f>W14</f>
        <v>13</v>
      </c>
      <c r="X15" s="36">
        <f t="shared" si="4"/>
        <v>1</v>
      </c>
      <c r="Y15" s="40">
        <f>W14/W11</f>
        <v>0.56521739130434778</v>
      </c>
    </row>
    <row r="16" spans="2:25">
      <c r="B16" s="5">
        <v>13</v>
      </c>
      <c r="C16" s="32">
        <f>C11*0.5</f>
        <v>90</v>
      </c>
      <c r="D16" s="36">
        <f t="shared" si="0"/>
        <v>0.81818181818181823</v>
      </c>
      <c r="E16" s="34"/>
      <c r="G16" s="5">
        <v>13</v>
      </c>
      <c r="H16" s="32">
        <f>H11*0.5</f>
        <v>55</v>
      </c>
      <c r="I16" s="36">
        <f t="shared" si="1"/>
        <v>0.84615384615384615</v>
      </c>
      <c r="J16" s="34"/>
      <c r="L16" s="5">
        <v>13</v>
      </c>
      <c r="M16" s="32">
        <v>32</v>
      </c>
      <c r="N16" s="36">
        <f t="shared" si="2"/>
        <v>0.8</v>
      </c>
      <c r="O16" s="34"/>
      <c r="Q16" s="5">
        <v>13</v>
      </c>
      <c r="R16" s="32">
        <f>R11*0.5</f>
        <v>19</v>
      </c>
      <c r="S16" s="36">
        <f t="shared" si="3"/>
        <v>0.82608695652173914</v>
      </c>
      <c r="T16" s="34"/>
      <c r="V16" s="5">
        <v>13</v>
      </c>
      <c r="W16" s="32">
        <v>11</v>
      </c>
      <c r="X16" s="36">
        <f t="shared" si="4"/>
        <v>0.84615384615384615</v>
      </c>
      <c r="Y16" s="34"/>
    </row>
    <row r="17" spans="2:25">
      <c r="B17" s="5">
        <v>14</v>
      </c>
      <c r="C17" s="32">
        <f>C16</f>
        <v>90</v>
      </c>
      <c r="D17" s="36">
        <f t="shared" si="0"/>
        <v>1</v>
      </c>
      <c r="E17" s="34"/>
      <c r="G17" s="5">
        <v>14</v>
      </c>
      <c r="H17" s="32">
        <f>H16</f>
        <v>55</v>
      </c>
      <c r="I17" s="36">
        <f t="shared" si="1"/>
        <v>1</v>
      </c>
      <c r="J17" s="34"/>
      <c r="L17" s="5">
        <v>14</v>
      </c>
      <c r="M17" s="32">
        <f>M16</f>
        <v>32</v>
      </c>
      <c r="N17" s="36">
        <f t="shared" si="2"/>
        <v>1</v>
      </c>
      <c r="O17" s="34"/>
      <c r="Q17" s="5">
        <v>14</v>
      </c>
      <c r="R17" s="32">
        <f>R16</f>
        <v>19</v>
      </c>
      <c r="S17" s="36">
        <f t="shared" si="3"/>
        <v>1</v>
      </c>
      <c r="T17" s="34"/>
      <c r="V17" s="5">
        <v>14</v>
      </c>
      <c r="W17" s="32">
        <f>W16</f>
        <v>11</v>
      </c>
      <c r="X17" s="36">
        <f t="shared" si="4"/>
        <v>1</v>
      </c>
      <c r="Y17" s="34"/>
    </row>
    <row r="18" spans="2:25">
      <c r="B18" s="5">
        <v>15</v>
      </c>
      <c r="C18" s="32">
        <f>C17</f>
        <v>90</v>
      </c>
      <c r="D18" s="36">
        <f t="shared" si="0"/>
        <v>1</v>
      </c>
      <c r="E18" s="34"/>
      <c r="G18" s="5">
        <v>15</v>
      </c>
      <c r="H18" s="32">
        <f>H17</f>
        <v>55</v>
      </c>
      <c r="I18" s="36">
        <f t="shared" si="1"/>
        <v>1</v>
      </c>
      <c r="J18" s="34"/>
      <c r="L18" s="5">
        <v>15</v>
      </c>
      <c r="M18" s="32">
        <f>M17</f>
        <v>32</v>
      </c>
      <c r="N18" s="36">
        <f t="shared" si="2"/>
        <v>1</v>
      </c>
      <c r="O18" s="34"/>
      <c r="Q18" s="5">
        <v>15</v>
      </c>
      <c r="R18" s="32">
        <f>R17</f>
        <v>19</v>
      </c>
      <c r="S18" s="36">
        <f t="shared" si="3"/>
        <v>1</v>
      </c>
      <c r="T18" s="34"/>
      <c r="V18" s="5">
        <v>15</v>
      </c>
      <c r="W18" s="32">
        <f>W17</f>
        <v>11</v>
      </c>
      <c r="X18" s="36">
        <f t="shared" si="4"/>
        <v>1</v>
      </c>
      <c r="Y18" s="34"/>
    </row>
    <row r="19" spans="2:25">
      <c r="B19" s="5">
        <v>16</v>
      </c>
      <c r="C19" s="32">
        <f>C18</f>
        <v>90</v>
      </c>
      <c r="D19" s="36">
        <f t="shared" si="0"/>
        <v>1</v>
      </c>
      <c r="E19" s="40">
        <f>IF(C11=0,0,IF(C19=0,0,C19/C11))</f>
        <v>0.5</v>
      </c>
      <c r="G19" s="5">
        <v>16</v>
      </c>
      <c r="H19" s="32">
        <f>H18</f>
        <v>55</v>
      </c>
      <c r="I19" s="36">
        <f t="shared" si="1"/>
        <v>1</v>
      </c>
      <c r="J19" s="40">
        <f>IF(H11=0,0,IF(H19=0,0,H19/H11))</f>
        <v>0.5</v>
      </c>
      <c r="L19" s="5">
        <v>16</v>
      </c>
      <c r="M19" s="32">
        <f>M18</f>
        <v>32</v>
      </c>
      <c r="N19" s="36">
        <f t="shared" si="2"/>
        <v>1</v>
      </c>
      <c r="O19" s="40">
        <f>IF(M11=0,0,IF(M19=0,0,M19/M11))</f>
        <v>0.49230769230769234</v>
      </c>
      <c r="Q19" s="5">
        <v>16</v>
      </c>
      <c r="R19" s="32">
        <f>R18</f>
        <v>19</v>
      </c>
      <c r="S19" s="36">
        <f t="shared" si="3"/>
        <v>1</v>
      </c>
      <c r="T19" s="40">
        <f>IF(R11=0,0,IF(R19=0,0,R19/R11))</f>
        <v>0.5</v>
      </c>
      <c r="V19" s="5">
        <v>16</v>
      </c>
      <c r="W19" s="32">
        <f>W18</f>
        <v>11</v>
      </c>
      <c r="X19" s="36">
        <f t="shared" si="4"/>
        <v>1</v>
      </c>
      <c r="Y19" s="40">
        <f>IF(W11=0,0,IF(W19=0,0,W19/W11))</f>
        <v>0.47826086956521741</v>
      </c>
    </row>
    <row r="20" spans="2:25">
      <c r="B20" s="43">
        <v>17</v>
      </c>
      <c r="C20" s="32">
        <v>80</v>
      </c>
      <c r="D20" s="38">
        <f t="shared" si="0"/>
        <v>0.88888888888888884</v>
      </c>
      <c r="E20" s="44" t="s">
        <v>83</v>
      </c>
      <c r="G20" s="43">
        <v>17</v>
      </c>
      <c r="H20" s="32">
        <v>50</v>
      </c>
      <c r="I20" s="38">
        <f t="shared" si="1"/>
        <v>0.90909090909090906</v>
      </c>
      <c r="J20" s="44" t="s">
        <v>83</v>
      </c>
      <c r="L20" s="43">
        <v>17</v>
      </c>
      <c r="M20" s="32">
        <v>29</v>
      </c>
      <c r="N20" s="38">
        <f t="shared" si="2"/>
        <v>0.90625</v>
      </c>
      <c r="O20" s="44" t="s">
        <v>83</v>
      </c>
      <c r="Q20" s="43">
        <v>17</v>
      </c>
      <c r="R20" s="32">
        <v>17</v>
      </c>
      <c r="S20" s="38">
        <f t="shared" si="3"/>
        <v>0.89473684210526316</v>
      </c>
      <c r="T20" s="44" t="s">
        <v>83</v>
      </c>
      <c r="V20" s="43">
        <v>17</v>
      </c>
      <c r="W20" s="32">
        <v>10</v>
      </c>
      <c r="X20" s="38">
        <f t="shared" si="4"/>
        <v>0.90909090909090906</v>
      </c>
      <c r="Y20" s="44" t="s">
        <v>83</v>
      </c>
    </row>
    <row r="21" spans="2:25">
      <c r="B21" s="5">
        <v>18</v>
      </c>
      <c r="C21" s="32">
        <v>65</v>
      </c>
      <c r="D21" s="36">
        <f t="shared" si="0"/>
        <v>0.8125</v>
      </c>
      <c r="E21" s="40">
        <f>C21/C19</f>
        <v>0.72222222222222221</v>
      </c>
      <c r="G21" s="5">
        <v>18</v>
      </c>
      <c r="H21" s="32">
        <v>38</v>
      </c>
      <c r="I21" s="36">
        <f t="shared" si="1"/>
        <v>0.76</v>
      </c>
      <c r="J21" s="40">
        <f>H21/H19</f>
        <v>0.69090909090909092</v>
      </c>
      <c r="L21" s="5">
        <v>18</v>
      </c>
      <c r="M21" s="32">
        <v>22</v>
      </c>
      <c r="N21" s="36">
        <f t="shared" si="2"/>
        <v>0.75862068965517238</v>
      </c>
      <c r="O21" s="40">
        <f>M21/M19</f>
        <v>0.6875</v>
      </c>
      <c r="Q21" s="5">
        <v>18</v>
      </c>
      <c r="R21" s="32">
        <v>13</v>
      </c>
      <c r="S21" s="36">
        <f t="shared" si="3"/>
        <v>0.76470588235294112</v>
      </c>
      <c r="T21" s="40">
        <f>R21/R19</f>
        <v>0.68421052631578949</v>
      </c>
      <c r="V21" s="5">
        <v>18</v>
      </c>
      <c r="W21" s="32">
        <v>8</v>
      </c>
      <c r="X21" s="36">
        <f t="shared" si="4"/>
        <v>0.8</v>
      </c>
      <c r="Y21" s="40">
        <f>W21/W19</f>
        <v>0.72727272727272729</v>
      </c>
    </row>
    <row r="22" spans="2:25">
      <c r="B22" s="5">
        <v>19</v>
      </c>
      <c r="C22" s="32">
        <f>C19*0.5</f>
        <v>45</v>
      </c>
      <c r="D22" s="36">
        <f t="shared" si="0"/>
        <v>0.69230769230769229</v>
      </c>
      <c r="E22" s="34"/>
      <c r="G22" s="5">
        <v>19</v>
      </c>
      <c r="H22" s="32">
        <v>27</v>
      </c>
      <c r="I22" s="36">
        <f t="shared" si="1"/>
        <v>0.71052631578947367</v>
      </c>
      <c r="J22" s="34"/>
      <c r="L22" s="5">
        <v>19</v>
      </c>
      <c r="M22" s="32">
        <f>M19*0.5</f>
        <v>16</v>
      </c>
      <c r="N22" s="36">
        <f t="shared" si="2"/>
        <v>0.72727272727272729</v>
      </c>
      <c r="O22" s="34"/>
      <c r="Q22" s="5">
        <v>19</v>
      </c>
      <c r="R22" s="32">
        <v>9</v>
      </c>
      <c r="S22" s="36">
        <f t="shared" si="3"/>
        <v>0.69230769230769229</v>
      </c>
      <c r="T22" s="34"/>
      <c r="V22" s="5">
        <v>19</v>
      </c>
      <c r="W22" s="32">
        <v>6</v>
      </c>
      <c r="X22" s="36">
        <f t="shared" si="4"/>
        <v>0.75</v>
      </c>
      <c r="Y22" s="34"/>
    </row>
    <row r="23" spans="2:25">
      <c r="B23" s="5">
        <v>20</v>
      </c>
      <c r="C23" s="32">
        <f>C22</f>
        <v>45</v>
      </c>
      <c r="D23" s="36">
        <f t="shared" si="0"/>
        <v>1</v>
      </c>
      <c r="E23" s="40">
        <f>C23/C19</f>
        <v>0.5</v>
      </c>
      <c r="G23" s="5">
        <v>20</v>
      </c>
      <c r="H23" s="32">
        <f>H22</f>
        <v>27</v>
      </c>
      <c r="I23" s="36">
        <f t="shared" si="1"/>
        <v>1</v>
      </c>
      <c r="J23" s="40">
        <f>H23/H19</f>
        <v>0.49090909090909091</v>
      </c>
      <c r="L23" s="5">
        <v>20</v>
      </c>
      <c r="M23" s="32">
        <f>M22</f>
        <v>16</v>
      </c>
      <c r="N23" s="36">
        <f t="shared" si="2"/>
        <v>1</v>
      </c>
      <c r="O23" s="40">
        <f>M23/M19</f>
        <v>0.5</v>
      </c>
      <c r="Q23" s="5">
        <v>20</v>
      </c>
      <c r="R23" s="32">
        <f>R22</f>
        <v>9</v>
      </c>
      <c r="S23" s="36">
        <f t="shared" si="3"/>
        <v>1</v>
      </c>
      <c r="T23" s="40">
        <f>R23/R19</f>
        <v>0.47368421052631576</v>
      </c>
      <c r="V23" s="5">
        <v>20</v>
      </c>
      <c r="W23" s="32">
        <f>W22</f>
        <v>6</v>
      </c>
      <c r="X23" s="36">
        <f t="shared" si="4"/>
        <v>1</v>
      </c>
      <c r="Y23" s="40">
        <f>W23/W19</f>
        <v>0.54545454545454541</v>
      </c>
    </row>
    <row r="24" spans="2:25">
      <c r="B24" s="5">
        <v>21</v>
      </c>
      <c r="C24" s="32">
        <v>35</v>
      </c>
      <c r="D24" s="36">
        <f>IF(C24=0,0,IF(C23=0,0,C24/C23))</f>
        <v>0.77777777777777779</v>
      </c>
      <c r="E24" s="40">
        <f>C24/C19</f>
        <v>0.3888888888888889</v>
      </c>
      <c r="G24" s="5">
        <v>21</v>
      </c>
      <c r="H24" s="32">
        <v>21</v>
      </c>
      <c r="I24" s="36">
        <f>IF(H24=0,0,IF(H23=0,0,H24/H23))</f>
        <v>0.77777777777777779</v>
      </c>
      <c r="J24" s="40">
        <f>H24/H19</f>
        <v>0.38181818181818183</v>
      </c>
      <c r="L24" s="5">
        <v>21</v>
      </c>
      <c r="M24" s="32">
        <v>12</v>
      </c>
      <c r="N24" s="36">
        <f>IF(M24=0,0,IF(M23=0,0,M24/M23))</f>
        <v>0.75</v>
      </c>
      <c r="O24" s="40">
        <f>M24/M19</f>
        <v>0.375</v>
      </c>
      <c r="Q24" s="5">
        <v>21</v>
      </c>
      <c r="R24" s="32">
        <v>8</v>
      </c>
      <c r="S24" s="36">
        <f>IF(R24=0,0,IF(R23=0,0,R24/R23))</f>
        <v>0.88888888888888884</v>
      </c>
      <c r="T24" s="40">
        <f>R24/R19</f>
        <v>0.42105263157894735</v>
      </c>
      <c r="V24" s="5">
        <v>21</v>
      </c>
      <c r="W24" s="32">
        <v>4</v>
      </c>
      <c r="X24" s="36">
        <f>IF(W24=0,0,IF(W23=0,0,W24/W23))</f>
        <v>0.66666666666666663</v>
      </c>
      <c r="Y24" s="40">
        <f>W24/W19</f>
        <v>0.36363636363636365</v>
      </c>
    </row>
    <row r="25" spans="2:25">
      <c r="B25" s="5">
        <v>22</v>
      </c>
      <c r="C25" s="32">
        <f>C24</f>
        <v>35</v>
      </c>
      <c r="D25" s="36">
        <f t="shared" si="0"/>
        <v>1</v>
      </c>
      <c r="E25" s="34"/>
      <c r="G25" s="5">
        <v>22</v>
      </c>
      <c r="H25" s="32">
        <f>H24</f>
        <v>21</v>
      </c>
      <c r="I25" s="36">
        <f t="shared" ref="I25:I36" si="5">IF(H25=0,0,IF(H24=0,0,H25/H24))</f>
        <v>1</v>
      </c>
      <c r="J25" s="34"/>
      <c r="L25" s="5">
        <v>22</v>
      </c>
      <c r="M25" s="32">
        <f>M24</f>
        <v>12</v>
      </c>
      <c r="N25" s="36">
        <f t="shared" ref="N25:N36" si="6">IF(M25=0,0,IF(M24=0,0,M25/M24))</f>
        <v>1</v>
      </c>
      <c r="O25" s="34"/>
      <c r="Q25" s="5">
        <v>22</v>
      </c>
      <c r="R25" s="32">
        <f>R24</f>
        <v>8</v>
      </c>
      <c r="S25" s="36">
        <f t="shared" ref="S25:S36" si="7">IF(R25=0,0,IF(R24=0,0,R25/R24))</f>
        <v>1</v>
      </c>
      <c r="T25" s="34"/>
      <c r="V25" s="5">
        <v>22</v>
      </c>
      <c r="W25" s="32">
        <f>W24</f>
        <v>4</v>
      </c>
      <c r="X25" s="36">
        <f t="shared" ref="X25:X36" si="8">IF(W25=0,0,IF(W24=0,0,W25/W24))</f>
        <v>1</v>
      </c>
      <c r="Y25" s="34"/>
    </row>
    <row r="26" spans="2:25">
      <c r="B26" s="5">
        <v>23</v>
      </c>
      <c r="C26" s="32">
        <f t="shared" ref="C26:C35" si="9">C25</f>
        <v>35</v>
      </c>
      <c r="D26" s="36">
        <f t="shared" si="0"/>
        <v>1</v>
      </c>
      <c r="E26" s="34"/>
      <c r="G26" s="5">
        <v>23</v>
      </c>
      <c r="H26" s="32">
        <f t="shared" ref="H26:H35" si="10">H25</f>
        <v>21</v>
      </c>
      <c r="I26" s="36">
        <f t="shared" si="5"/>
        <v>1</v>
      </c>
      <c r="J26" s="34"/>
      <c r="L26" s="5">
        <v>23</v>
      </c>
      <c r="M26" s="32">
        <f t="shared" ref="M26:M35" si="11">M25</f>
        <v>12</v>
      </c>
      <c r="N26" s="36">
        <f t="shared" si="6"/>
        <v>1</v>
      </c>
      <c r="O26" s="34"/>
      <c r="Q26" s="5">
        <v>23</v>
      </c>
      <c r="R26" s="32">
        <f t="shared" ref="R26:R35" si="12">R25</f>
        <v>8</v>
      </c>
      <c r="S26" s="36">
        <f t="shared" si="7"/>
        <v>1</v>
      </c>
      <c r="T26" s="34"/>
      <c r="V26" s="5">
        <v>23</v>
      </c>
      <c r="W26" s="32">
        <f t="shared" ref="W26:W35" si="13">W25</f>
        <v>4</v>
      </c>
      <c r="X26" s="36">
        <f t="shared" si="8"/>
        <v>1</v>
      </c>
      <c r="Y26" s="34"/>
    </row>
    <row r="27" spans="2:25">
      <c r="B27" s="5">
        <v>24</v>
      </c>
      <c r="C27" s="32">
        <f t="shared" si="9"/>
        <v>35</v>
      </c>
      <c r="D27" s="36">
        <f t="shared" si="0"/>
        <v>1</v>
      </c>
      <c r="E27" s="40">
        <f>C27/C19</f>
        <v>0.3888888888888889</v>
      </c>
      <c r="G27" s="5">
        <v>24</v>
      </c>
      <c r="H27" s="32">
        <f t="shared" si="10"/>
        <v>21</v>
      </c>
      <c r="I27" s="36">
        <f t="shared" si="5"/>
        <v>1</v>
      </c>
      <c r="J27" s="40">
        <f>H27/H19</f>
        <v>0.38181818181818183</v>
      </c>
      <c r="L27" s="5">
        <v>24</v>
      </c>
      <c r="M27" s="32">
        <f t="shared" si="11"/>
        <v>12</v>
      </c>
      <c r="N27" s="36">
        <f t="shared" si="6"/>
        <v>1</v>
      </c>
      <c r="O27" s="40">
        <f>M27/M19</f>
        <v>0.375</v>
      </c>
      <c r="Q27" s="5">
        <v>24</v>
      </c>
      <c r="R27" s="32">
        <f t="shared" si="12"/>
        <v>8</v>
      </c>
      <c r="S27" s="36">
        <f t="shared" si="7"/>
        <v>1</v>
      </c>
      <c r="T27" s="40">
        <f>R27/R19</f>
        <v>0.42105263157894735</v>
      </c>
      <c r="V27" s="5">
        <v>24</v>
      </c>
      <c r="W27" s="32">
        <f t="shared" si="13"/>
        <v>4</v>
      </c>
      <c r="X27" s="36">
        <f t="shared" si="8"/>
        <v>1</v>
      </c>
      <c r="Y27" s="40">
        <f>W27/W19</f>
        <v>0.36363636363636365</v>
      </c>
    </row>
    <row r="28" spans="2:25">
      <c r="B28" s="5">
        <v>25</v>
      </c>
      <c r="C28" s="32">
        <v>30</v>
      </c>
      <c r="D28" s="36">
        <f t="shared" si="0"/>
        <v>0.8571428571428571</v>
      </c>
      <c r="E28" s="34"/>
      <c r="G28" s="5">
        <v>25</v>
      </c>
      <c r="H28" s="32">
        <v>18</v>
      </c>
      <c r="I28" s="36">
        <f t="shared" si="5"/>
        <v>0.8571428571428571</v>
      </c>
      <c r="J28" s="34"/>
      <c r="L28" s="5">
        <v>25</v>
      </c>
      <c r="M28" s="32">
        <v>10</v>
      </c>
      <c r="N28" s="36">
        <f t="shared" si="6"/>
        <v>0.83333333333333337</v>
      </c>
      <c r="O28" s="34"/>
      <c r="Q28" s="5">
        <v>25</v>
      </c>
      <c r="R28" s="32">
        <v>6</v>
      </c>
      <c r="S28" s="36">
        <f t="shared" si="7"/>
        <v>0.75</v>
      </c>
      <c r="T28" s="34"/>
      <c r="V28" s="5">
        <v>25</v>
      </c>
      <c r="W28" s="32">
        <v>3</v>
      </c>
      <c r="X28" s="36">
        <f t="shared" si="8"/>
        <v>0.75</v>
      </c>
      <c r="Y28" s="34"/>
    </row>
    <row r="29" spans="2:25">
      <c r="B29" s="4">
        <v>26</v>
      </c>
      <c r="C29" s="32">
        <f t="shared" si="9"/>
        <v>30</v>
      </c>
      <c r="D29" s="36">
        <f t="shared" si="0"/>
        <v>1</v>
      </c>
      <c r="E29" s="34"/>
      <c r="G29" s="4">
        <v>26</v>
      </c>
      <c r="H29" s="32">
        <f t="shared" si="10"/>
        <v>18</v>
      </c>
      <c r="I29" s="36">
        <f t="shared" si="5"/>
        <v>1</v>
      </c>
      <c r="J29" s="34"/>
      <c r="L29" s="4">
        <v>26</v>
      </c>
      <c r="M29" s="32">
        <f t="shared" si="11"/>
        <v>10</v>
      </c>
      <c r="N29" s="36">
        <f t="shared" si="6"/>
        <v>1</v>
      </c>
      <c r="O29" s="34"/>
      <c r="Q29" s="4">
        <v>26</v>
      </c>
      <c r="R29" s="32">
        <f t="shared" si="12"/>
        <v>6</v>
      </c>
      <c r="S29" s="36">
        <f t="shared" si="7"/>
        <v>1</v>
      </c>
      <c r="T29" s="34"/>
      <c r="V29" s="4">
        <v>26</v>
      </c>
      <c r="W29" s="32">
        <f t="shared" si="13"/>
        <v>3</v>
      </c>
      <c r="X29" s="36">
        <f t="shared" si="8"/>
        <v>1</v>
      </c>
      <c r="Y29" s="34"/>
    </row>
    <row r="30" spans="2:25">
      <c r="B30" s="4">
        <v>27</v>
      </c>
      <c r="C30" s="32">
        <f t="shared" si="9"/>
        <v>30</v>
      </c>
      <c r="D30" s="36">
        <f t="shared" si="0"/>
        <v>1</v>
      </c>
      <c r="E30" s="34"/>
      <c r="G30" s="4">
        <v>27</v>
      </c>
      <c r="H30" s="32">
        <f t="shared" si="10"/>
        <v>18</v>
      </c>
      <c r="I30" s="36">
        <f t="shared" si="5"/>
        <v>1</v>
      </c>
      <c r="J30" s="34"/>
      <c r="L30" s="4">
        <v>27</v>
      </c>
      <c r="M30" s="32">
        <f t="shared" si="11"/>
        <v>10</v>
      </c>
      <c r="N30" s="36">
        <f t="shared" si="6"/>
        <v>1</v>
      </c>
      <c r="O30" s="34"/>
      <c r="Q30" s="4">
        <v>27</v>
      </c>
      <c r="R30" s="32">
        <f t="shared" si="12"/>
        <v>6</v>
      </c>
      <c r="S30" s="36">
        <f t="shared" si="7"/>
        <v>1</v>
      </c>
      <c r="T30" s="34"/>
      <c r="V30" s="4">
        <v>27</v>
      </c>
      <c r="W30" s="32">
        <f t="shared" si="13"/>
        <v>3</v>
      </c>
      <c r="X30" s="36">
        <f t="shared" si="8"/>
        <v>1</v>
      </c>
      <c r="Y30" s="34"/>
    </row>
    <row r="31" spans="2:25">
      <c r="B31" s="4">
        <v>28</v>
      </c>
      <c r="C31" s="32">
        <f t="shared" si="9"/>
        <v>30</v>
      </c>
      <c r="D31" s="36">
        <f t="shared" si="0"/>
        <v>1</v>
      </c>
      <c r="E31" s="34"/>
      <c r="G31" s="4">
        <v>28</v>
      </c>
      <c r="H31" s="32">
        <f t="shared" si="10"/>
        <v>18</v>
      </c>
      <c r="I31" s="36">
        <f t="shared" si="5"/>
        <v>1</v>
      </c>
      <c r="J31" s="34"/>
      <c r="L31" s="4">
        <v>28</v>
      </c>
      <c r="M31" s="32">
        <f t="shared" si="11"/>
        <v>10</v>
      </c>
      <c r="N31" s="36">
        <f t="shared" si="6"/>
        <v>1</v>
      </c>
      <c r="O31" s="34"/>
      <c r="Q31" s="4">
        <v>28</v>
      </c>
      <c r="R31" s="32">
        <f t="shared" si="12"/>
        <v>6</v>
      </c>
      <c r="S31" s="36">
        <f t="shared" si="7"/>
        <v>1</v>
      </c>
      <c r="T31" s="34"/>
      <c r="V31" s="4">
        <v>28</v>
      </c>
      <c r="W31" s="32">
        <f t="shared" si="13"/>
        <v>3</v>
      </c>
      <c r="X31" s="36">
        <f t="shared" si="8"/>
        <v>1</v>
      </c>
      <c r="Y31" s="34"/>
    </row>
    <row r="32" spans="2:25">
      <c r="B32" s="4">
        <v>29</v>
      </c>
      <c r="C32" s="32">
        <f t="shared" si="9"/>
        <v>30</v>
      </c>
      <c r="D32" s="36">
        <f t="shared" si="0"/>
        <v>1</v>
      </c>
      <c r="E32" s="34"/>
      <c r="G32" s="4">
        <v>29</v>
      </c>
      <c r="H32" s="32">
        <f t="shared" si="10"/>
        <v>18</v>
      </c>
      <c r="I32" s="36">
        <f t="shared" si="5"/>
        <v>1</v>
      </c>
      <c r="J32" s="34"/>
      <c r="L32" s="4">
        <v>29</v>
      </c>
      <c r="M32" s="32">
        <f t="shared" si="11"/>
        <v>10</v>
      </c>
      <c r="N32" s="36">
        <f t="shared" si="6"/>
        <v>1</v>
      </c>
      <c r="O32" s="34"/>
      <c r="Q32" s="4">
        <v>29</v>
      </c>
      <c r="R32" s="32">
        <f t="shared" si="12"/>
        <v>6</v>
      </c>
      <c r="S32" s="36">
        <f t="shared" si="7"/>
        <v>1</v>
      </c>
      <c r="T32" s="34"/>
      <c r="V32" s="4">
        <v>29</v>
      </c>
      <c r="W32" s="32">
        <f t="shared" si="13"/>
        <v>3</v>
      </c>
      <c r="X32" s="36">
        <f t="shared" si="8"/>
        <v>1</v>
      </c>
      <c r="Y32" s="34"/>
    </row>
    <row r="33" spans="2:25">
      <c r="B33" s="4">
        <v>30</v>
      </c>
      <c r="C33" s="32">
        <f t="shared" si="9"/>
        <v>30</v>
      </c>
      <c r="D33" s="36">
        <f t="shared" si="0"/>
        <v>1</v>
      </c>
      <c r="E33" s="34"/>
      <c r="G33" s="4">
        <v>30</v>
      </c>
      <c r="H33" s="32">
        <f t="shared" si="10"/>
        <v>18</v>
      </c>
      <c r="I33" s="36">
        <f t="shared" si="5"/>
        <v>1</v>
      </c>
      <c r="J33" s="34"/>
      <c r="L33" s="4">
        <v>30</v>
      </c>
      <c r="M33" s="32">
        <f t="shared" si="11"/>
        <v>10</v>
      </c>
      <c r="N33" s="36">
        <f t="shared" si="6"/>
        <v>1</v>
      </c>
      <c r="O33" s="34"/>
      <c r="Q33" s="4">
        <v>30</v>
      </c>
      <c r="R33" s="32">
        <f t="shared" si="12"/>
        <v>6</v>
      </c>
      <c r="S33" s="36">
        <f t="shared" si="7"/>
        <v>1</v>
      </c>
      <c r="T33" s="34"/>
      <c r="V33" s="4">
        <v>30</v>
      </c>
      <c r="W33" s="32">
        <f t="shared" si="13"/>
        <v>3</v>
      </c>
      <c r="X33" s="36">
        <f t="shared" si="8"/>
        <v>1</v>
      </c>
      <c r="Y33" s="34"/>
    </row>
    <row r="34" spans="2:25">
      <c r="B34" s="4">
        <v>31</v>
      </c>
      <c r="C34" s="32">
        <f t="shared" si="9"/>
        <v>30</v>
      </c>
      <c r="D34" s="36">
        <f t="shared" si="0"/>
        <v>1</v>
      </c>
      <c r="E34" s="34"/>
      <c r="G34" s="4">
        <v>31</v>
      </c>
      <c r="H34" s="32">
        <f t="shared" si="10"/>
        <v>18</v>
      </c>
      <c r="I34" s="36">
        <f t="shared" si="5"/>
        <v>1</v>
      </c>
      <c r="J34" s="34"/>
      <c r="L34" s="4">
        <v>31</v>
      </c>
      <c r="M34" s="32">
        <f t="shared" si="11"/>
        <v>10</v>
      </c>
      <c r="N34" s="36">
        <f t="shared" si="6"/>
        <v>1</v>
      </c>
      <c r="O34" s="34"/>
      <c r="Q34" s="4">
        <v>31</v>
      </c>
      <c r="R34" s="32">
        <f t="shared" si="12"/>
        <v>6</v>
      </c>
      <c r="S34" s="36">
        <f t="shared" si="7"/>
        <v>1</v>
      </c>
      <c r="T34" s="34"/>
      <c r="V34" s="4">
        <v>31</v>
      </c>
      <c r="W34" s="32">
        <f t="shared" si="13"/>
        <v>3</v>
      </c>
      <c r="X34" s="36">
        <f t="shared" si="8"/>
        <v>1</v>
      </c>
      <c r="Y34" s="34"/>
    </row>
    <row r="35" spans="2:25">
      <c r="B35" s="4">
        <v>32</v>
      </c>
      <c r="C35" s="32">
        <f t="shared" si="9"/>
        <v>30</v>
      </c>
      <c r="D35" s="36">
        <f t="shared" si="0"/>
        <v>1</v>
      </c>
      <c r="E35" s="40">
        <f>C35/C19</f>
        <v>0.33333333333333331</v>
      </c>
      <c r="G35" s="4">
        <v>32</v>
      </c>
      <c r="H35" s="32">
        <f t="shared" si="10"/>
        <v>18</v>
      </c>
      <c r="I35" s="36">
        <f t="shared" si="5"/>
        <v>1</v>
      </c>
      <c r="J35" s="40">
        <f>H35/H19</f>
        <v>0.32727272727272727</v>
      </c>
      <c r="L35" s="4">
        <v>32</v>
      </c>
      <c r="M35" s="32">
        <f t="shared" si="11"/>
        <v>10</v>
      </c>
      <c r="N35" s="36">
        <f t="shared" si="6"/>
        <v>1</v>
      </c>
      <c r="O35" s="40">
        <f>M35/M19</f>
        <v>0.3125</v>
      </c>
      <c r="Q35" s="4">
        <v>32</v>
      </c>
      <c r="R35" s="32">
        <f t="shared" si="12"/>
        <v>6</v>
      </c>
      <c r="S35" s="36">
        <f t="shared" si="7"/>
        <v>1</v>
      </c>
      <c r="T35" s="40">
        <f>R35/R19</f>
        <v>0.31578947368421051</v>
      </c>
      <c r="V35" s="4">
        <v>32</v>
      </c>
      <c r="W35" s="32">
        <f t="shared" si="13"/>
        <v>3</v>
      </c>
      <c r="X35" s="36">
        <f t="shared" si="8"/>
        <v>1</v>
      </c>
      <c r="Y35" s="40">
        <f>W35/W19</f>
        <v>0.27272727272727271</v>
      </c>
    </row>
    <row r="36" spans="2:25">
      <c r="B36" s="45">
        <v>33</v>
      </c>
      <c r="C36" s="32">
        <f>C35</f>
        <v>30</v>
      </c>
      <c r="D36" s="38">
        <f t="shared" si="0"/>
        <v>1</v>
      </c>
      <c r="E36" s="34"/>
      <c r="G36" s="45">
        <v>33</v>
      </c>
      <c r="H36" s="32">
        <f>H35</f>
        <v>18</v>
      </c>
      <c r="I36" s="38">
        <f t="shared" si="5"/>
        <v>1</v>
      </c>
      <c r="J36" s="34"/>
      <c r="L36" s="7">
        <v>33</v>
      </c>
      <c r="M36" s="32">
        <f>M35</f>
        <v>10</v>
      </c>
      <c r="N36" s="38">
        <f t="shared" si="6"/>
        <v>1</v>
      </c>
      <c r="O36" s="34"/>
      <c r="Q36" s="7">
        <v>33</v>
      </c>
      <c r="R36" s="32">
        <f>R35</f>
        <v>6</v>
      </c>
      <c r="S36" s="38">
        <f t="shared" si="7"/>
        <v>1</v>
      </c>
      <c r="T36" s="34"/>
      <c r="V36" s="7">
        <v>33</v>
      </c>
      <c r="W36" s="32">
        <f>W35</f>
        <v>3</v>
      </c>
      <c r="X36" s="38">
        <f t="shared" si="8"/>
        <v>1</v>
      </c>
      <c r="Y36" s="34"/>
    </row>
    <row r="37" spans="2:25">
      <c r="B37" s="7">
        <v>34</v>
      </c>
      <c r="C37" s="32">
        <f>C36*0.5</f>
        <v>15</v>
      </c>
      <c r="D37" s="36">
        <f>IF(C37=0,0,IF(C36=0,0,C37/C36))</f>
        <v>0.5</v>
      </c>
      <c r="E37" s="40">
        <f>C37/C35</f>
        <v>0.5</v>
      </c>
      <c r="G37" s="7">
        <v>34</v>
      </c>
      <c r="H37" s="32">
        <f>H36*0.5</f>
        <v>9</v>
      </c>
      <c r="I37" s="36">
        <f>IF(H37=0,0,IF(H36=0,0,H37/H36))</f>
        <v>0.5</v>
      </c>
      <c r="J37" s="40">
        <f>H37/H35</f>
        <v>0.5</v>
      </c>
      <c r="L37" s="7">
        <v>34</v>
      </c>
      <c r="M37" s="32">
        <v>5</v>
      </c>
      <c r="N37" s="36">
        <f>IF(M37=0,0,IF(M36=0,0,M37/M36))</f>
        <v>0.5</v>
      </c>
      <c r="O37" s="40">
        <f>M37/M35</f>
        <v>0.5</v>
      </c>
      <c r="Q37" s="7">
        <v>34</v>
      </c>
      <c r="R37" s="32">
        <v>3</v>
      </c>
      <c r="S37" s="36">
        <f>IF(R37=0,0,IF(R36=0,0,R37/R36))</f>
        <v>0.5</v>
      </c>
      <c r="T37" s="40">
        <f>R37/R35</f>
        <v>0.5</v>
      </c>
      <c r="V37" s="7">
        <v>34</v>
      </c>
      <c r="W37" s="32">
        <v>2</v>
      </c>
      <c r="X37" s="36">
        <f>IF(W37=0,0,IF(W36=0,0,W37/W36))</f>
        <v>0.66666666666666663</v>
      </c>
      <c r="Y37" s="40">
        <f>W37/W35</f>
        <v>0.66666666666666663</v>
      </c>
    </row>
    <row r="38" spans="2:25">
      <c r="B38" s="7">
        <v>35</v>
      </c>
      <c r="C38" s="32">
        <v>5</v>
      </c>
      <c r="D38" s="36">
        <f t="shared" ref="D38:D68" si="14">IF(C38=0,0,IF(C37=0,0,C38/C37))</f>
        <v>0.33333333333333331</v>
      </c>
      <c r="E38" s="40">
        <f>C38/C35</f>
        <v>0.16666666666666666</v>
      </c>
      <c r="G38" s="7">
        <v>35</v>
      </c>
      <c r="H38" s="32">
        <f t="shared" ref="H38:H68" si="15">D38*H37</f>
        <v>3</v>
      </c>
      <c r="I38" s="36">
        <f t="shared" ref="I38:I68" si="16">IF(H38=0,0,IF(H37=0,0,H38/H37))</f>
        <v>0.33333333333333331</v>
      </c>
      <c r="J38" s="40">
        <f>H38/H35</f>
        <v>0.16666666666666666</v>
      </c>
      <c r="L38" s="7">
        <v>35</v>
      </c>
      <c r="M38" s="32">
        <v>2</v>
      </c>
      <c r="N38" s="36">
        <f t="shared" ref="N38:N68" si="17">IF(M38=0,0,IF(M37=0,0,M38/M37))</f>
        <v>0.4</v>
      </c>
      <c r="O38" s="40">
        <f>M38/M35</f>
        <v>0.2</v>
      </c>
      <c r="Q38" s="7">
        <v>35</v>
      </c>
      <c r="R38" s="32">
        <v>1</v>
      </c>
      <c r="S38" s="36">
        <f t="shared" ref="S38:S68" si="18">IF(R38=0,0,IF(R37=0,0,R38/R37))</f>
        <v>0.33333333333333331</v>
      </c>
      <c r="T38" s="40">
        <f>R38/R35</f>
        <v>0.16666666666666666</v>
      </c>
      <c r="V38" s="7">
        <v>35</v>
      </c>
      <c r="W38" s="32">
        <v>0</v>
      </c>
      <c r="X38" s="36">
        <f t="shared" ref="X38:X68" si="19">IF(W38=0,0,IF(W37=0,0,W38/W37))</f>
        <v>0</v>
      </c>
      <c r="Y38" s="40">
        <f>W38/W35</f>
        <v>0</v>
      </c>
    </row>
    <row r="39" spans="2:25">
      <c r="B39" s="7">
        <v>36</v>
      </c>
      <c r="C39" s="32">
        <v>5</v>
      </c>
      <c r="D39" s="36">
        <f t="shared" si="14"/>
        <v>1</v>
      </c>
      <c r="E39" s="34"/>
      <c r="G39" s="7">
        <v>36</v>
      </c>
      <c r="H39" s="32">
        <f t="shared" si="15"/>
        <v>3</v>
      </c>
      <c r="I39" s="36">
        <f t="shared" si="16"/>
        <v>1</v>
      </c>
      <c r="J39" s="34"/>
      <c r="L39" s="7">
        <v>36</v>
      </c>
      <c r="M39" s="32">
        <v>2</v>
      </c>
      <c r="N39" s="36">
        <f t="shared" si="17"/>
        <v>1</v>
      </c>
      <c r="O39" s="34"/>
      <c r="Q39" s="7">
        <v>36</v>
      </c>
      <c r="R39" s="32">
        <v>1</v>
      </c>
      <c r="S39" s="36">
        <f t="shared" si="18"/>
        <v>1</v>
      </c>
      <c r="T39" s="34"/>
      <c r="V39" s="7">
        <v>36</v>
      </c>
      <c r="W39" s="32">
        <v>0</v>
      </c>
      <c r="X39" s="36">
        <f t="shared" si="19"/>
        <v>0</v>
      </c>
      <c r="Y39" s="34"/>
    </row>
    <row r="40" spans="2:25">
      <c r="B40" s="7">
        <v>37</v>
      </c>
      <c r="C40" s="32">
        <v>5</v>
      </c>
      <c r="D40" s="36">
        <f t="shared" si="14"/>
        <v>1</v>
      </c>
      <c r="E40" s="34"/>
      <c r="G40" s="7">
        <v>37</v>
      </c>
      <c r="H40" s="32">
        <f t="shared" si="15"/>
        <v>3</v>
      </c>
      <c r="I40" s="36">
        <f t="shared" si="16"/>
        <v>1</v>
      </c>
      <c r="J40" s="34"/>
      <c r="L40" s="7">
        <v>37</v>
      </c>
      <c r="M40" s="32">
        <v>2</v>
      </c>
      <c r="N40" s="36">
        <f t="shared" si="17"/>
        <v>1</v>
      </c>
      <c r="O40" s="34"/>
      <c r="Q40" s="7">
        <v>37</v>
      </c>
      <c r="R40" s="32">
        <v>1</v>
      </c>
      <c r="S40" s="36">
        <f t="shared" si="18"/>
        <v>1</v>
      </c>
      <c r="T40" s="34"/>
      <c r="V40" s="7">
        <v>37</v>
      </c>
      <c r="W40" s="32">
        <v>0</v>
      </c>
      <c r="X40" s="36">
        <f t="shared" si="19"/>
        <v>0</v>
      </c>
      <c r="Y40" s="34"/>
    </row>
    <row r="41" spans="2:25">
      <c r="B41" s="7">
        <v>38</v>
      </c>
      <c r="C41" s="32">
        <v>5</v>
      </c>
      <c r="D41" s="36">
        <f t="shared" si="14"/>
        <v>1</v>
      </c>
      <c r="E41" s="34"/>
      <c r="G41" s="7">
        <v>38</v>
      </c>
      <c r="H41" s="32">
        <f t="shared" si="15"/>
        <v>3</v>
      </c>
      <c r="I41" s="36">
        <f t="shared" si="16"/>
        <v>1</v>
      </c>
      <c r="J41" s="34"/>
      <c r="L41" s="7">
        <v>38</v>
      </c>
      <c r="M41" s="32">
        <v>2</v>
      </c>
      <c r="N41" s="36">
        <f t="shared" si="17"/>
        <v>1</v>
      </c>
      <c r="O41" s="34"/>
      <c r="Q41" s="7">
        <v>38</v>
      </c>
      <c r="R41" s="32">
        <v>1</v>
      </c>
      <c r="S41" s="36">
        <f t="shared" si="18"/>
        <v>1</v>
      </c>
      <c r="T41" s="34"/>
      <c r="V41" s="7">
        <v>38</v>
      </c>
      <c r="W41" s="32">
        <v>0</v>
      </c>
      <c r="X41" s="36">
        <f t="shared" si="19"/>
        <v>0</v>
      </c>
      <c r="Y41" s="34"/>
    </row>
    <row r="42" spans="2:25">
      <c r="B42" s="7">
        <v>39</v>
      </c>
      <c r="C42" s="32">
        <v>5</v>
      </c>
      <c r="D42" s="36">
        <f t="shared" si="14"/>
        <v>1</v>
      </c>
      <c r="E42" s="34"/>
      <c r="G42" s="7">
        <v>39</v>
      </c>
      <c r="H42" s="32">
        <f t="shared" si="15"/>
        <v>3</v>
      </c>
      <c r="I42" s="36">
        <f t="shared" si="16"/>
        <v>1</v>
      </c>
      <c r="J42" s="34"/>
      <c r="L42" s="7">
        <v>39</v>
      </c>
      <c r="M42" s="32">
        <v>2</v>
      </c>
      <c r="N42" s="36">
        <f t="shared" si="17"/>
        <v>1</v>
      </c>
      <c r="O42" s="34"/>
      <c r="Q42" s="7">
        <v>39</v>
      </c>
      <c r="R42" s="32">
        <v>1</v>
      </c>
      <c r="S42" s="36">
        <f t="shared" si="18"/>
        <v>1</v>
      </c>
      <c r="T42" s="34"/>
      <c r="V42" s="7">
        <v>39</v>
      </c>
      <c r="W42" s="32">
        <v>0</v>
      </c>
      <c r="X42" s="36">
        <f t="shared" si="19"/>
        <v>0</v>
      </c>
      <c r="Y42" s="34"/>
    </row>
    <row r="43" spans="2:25">
      <c r="B43" s="7">
        <v>40</v>
      </c>
      <c r="C43" s="32">
        <v>5</v>
      </c>
      <c r="D43" s="36">
        <f t="shared" si="14"/>
        <v>1</v>
      </c>
      <c r="E43" s="34"/>
      <c r="G43" s="7">
        <v>40</v>
      </c>
      <c r="H43" s="32">
        <f t="shared" si="15"/>
        <v>3</v>
      </c>
      <c r="I43" s="36">
        <f t="shared" si="16"/>
        <v>1</v>
      </c>
      <c r="J43" s="34"/>
      <c r="L43" s="7">
        <v>40</v>
      </c>
      <c r="M43" s="32">
        <v>2</v>
      </c>
      <c r="N43" s="36">
        <f t="shared" si="17"/>
        <v>1</v>
      </c>
      <c r="O43" s="34"/>
      <c r="Q43" s="7">
        <v>40</v>
      </c>
      <c r="R43" s="32">
        <v>1</v>
      </c>
      <c r="S43" s="36">
        <f t="shared" si="18"/>
        <v>1</v>
      </c>
      <c r="T43" s="34"/>
      <c r="V43" s="7">
        <v>40</v>
      </c>
      <c r="W43" s="32">
        <v>0</v>
      </c>
      <c r="X43" s="36">
        <f t="shared" si="19"/>
        <v>0</v>
      </c>
      <c r="Y43" s="34"/>
    </row>
    <row r="44" spans="2:25">
      <c r="B44" s="7">
        <v>41</v>
      </c>
      <c r="C44" s="32">
        <v>5</v>
      </c>
      <c r="D44" s="36">
        <f t="shared" si="14"/>
        <v>1</v>
      </c>
      <c r="E44" s="34"/>
      <c r="G44" s="7">
        <v>41</v>
      </c>
      <c r="H44" s="32">
        <f t="shared" si="15"/>
        <v>3</v>
      </c>
      <c r="I44" s="36">
        <f t="shared" si="16"/>
        <v>1</v>
      </c>
      <c r="J44" s="34"/>
      <c r="L44" s="7">
        <v>41</v>
      </c>
      <c r="M44" s="32">
        <v>2</v>
      </c>
      <c r="N44" s="36">
        <f t="shared" si="17"/>
        <v>1</v>
      </c>
      <c r="O44" s="34"/>
      <c r="Q44" s="7">
        <v>41</v>
      </c>
      <c r="R44" s="32">
        <v>1</v>
      </c>
      <c r="S44" s="36">
        <f t="shared" si="18"/>
        <v>1</v>
      </c>
      <c r="T44" s="34"/>
      <c r="V44" s="7">
        <v>41</v>
      </c>
      <c r="W44" s="32">
        <v>0</v>
      </c>
      <c r="X44" s="36">
        <f t="shared" si="19"/>
        <v>0</v>
      </c>
      <c r="Y44" s="34"/>
    </row>
    <row r="45" spans="2:25">
      <c r="B45" s="7">
        <v>42</v>
      </c>
      <c r="C45" s="32">
        <v>5</v>
      </c>
      <c r="D45" s="36">
        <f t="shared" si="14"/>
        <v>1</v>
      </c>
      <c r="E45" s="34"/>
      <c r="G45" s="7">
        <v>42</v>
      </c>
      <c r="H45" s="32">
        <f t="shared" si="15"/>
        <v>3</v>
      </c>
      <c r="I45" s="36">
        <f t="shared" si="16"/>
        <v>1</v>
      </c>
      <c r="J45" s="34"/>
      <c r="L45" s="7">
        <v>42</v>
      </c>
      <c r="M45" s="32">
        <v>2</v>
      </c>
      <c r="N45" s="36">
        <f t="shared" si="17"/>
        <v>1</v>
      </c>
      <c r="O45" s="34"/>
      <c r="Q45" s="7">
        <v>42</v>
      </c>
      <c r="R45" s="32">
        <v>1</v>
      </c>
      <c r="S45" s="36">
        <f t="shared" si="18"/>
        <v>1</v>
      </c>
      <c r="T45" s="34"/>
      <c r="V45" s="7">
        <v>42</v>
      </c>
      <c r="W45" s="32">
        <v>0</v>
      </c>
      <c r="X45" s="36">
        <f t="shared" si="19"/>
        <v>0</v>
      </c>
      <c r="Y45" s="34"/>
    </row>
    <row r="46" spans="2:25">
      <c r="B46" s="7">
        <v>43</v>
      </c>
      <c r="C46" s="32">
        <v>5</v>
      </c>
      <c r="D46" s="36">
        <f t="shared" si="14"/>
        <v>1</v>
      </c>
      <c r="E46" s="34"/>
      <c r="G46" s="7">
        <v>43</v>
      </c>
      <c r="H46" s="32">
        <f t="shared" si="15"/>
        <v>3</v>
      </c>
      <c r="I46" s="36">
        <f t="shared" si="16"/>
        <v>1</v>
      </c>
      <c r="J46" s="34"/>
      <c r="L46" s="7">
        <v>43</v>
      </c>
      <c r="M46" s="32">
        <v>2</v>
      </c>
      <c r="N46" s="36">
        <f t="shared" si="17"/>
        <v>1</v>
      </c>
      <c r="O46" s="34"/>
      <c r="Q46" s="7">
        <v>43</v>
      </c>
      <c r="R46" s="32">
        <v>1</v>
      </c>
      <c r="S46" s="36">
        <f t="shared" si="18"/>
        <v>1</v>
      </c>
      <c r="T46" s="34"/>
      <c r="V46" s="7">
        <v>43</v>
      </c>
      <c r="W46" s="32">
        <v>0</v>
      </c>
      <c r="X46" s="36">
        <f t="shared" si="19"/>
        <v>0</v>
      </c>
      <c r="Y46" s="34"/>
    </row>
    <row r="47" spans="2:25">
      <c r="B47" s="7">
        <v>44</v>
      </c>
      <c r="C47" s="32">
        <v>5</v>
      </c>
      <c r="D47" s="36">
        <f t="shared" si="14"/>
        <v>1</v>
      </c>
      <c r="E47" s="34"/>
      <c r="G47" s="7">
        <v>44</v>
      </c>
      <c r="H47" s="32">
        <f t="shared" si="15"/>
        <v>3</v>
      </c>
      <c r="I47" s="36">
        <f t="shared" si="16"/>
        <v>1</v>
      </c>
      <c r="J47" s="34"/>
      <c r="L47" s="7">
        <v>44</v>
      </c>
      <c r="M47" s="32">
        <v>2</v>
      </c>
      <c r="N47" s="36">
        <f t="shared" si="17"/>
        <v>1</v>
      </c>
      <c r="O47" s="34"/>
      <c r="Q47" s="7">
        <v>44</v>
      </c>
      <c r="R47" s="32">
        <v>1</v>
      </c>
      <c r="S47" s="36">
        <f t="shared" si="18"/>
        <v>1</v>
      </c>
      <c r="T47" s="34"/>
      <c r="V47" s="7">
        <v>44</v>
      </c>
      <c r="W47" s="32">
        <v>0</v>
      </c>
      <c r="X47" s="36">
        <f t="shared" si="19"/>
        <v>0</v>
      </c>
      <c r="Y47" s="34"/>
    </row>
    <row r="48" spans="2:25">
      <c r="B48" s="7">
        <v>45</v>
      </c>
      <c r="C48" s="32">
        <v>5</v>
      </c>
      <c r="D48" s="36">
        <f t="shared" si="14"/>
        <v>1</v>
      </c>
      <c r="E48" s="34"/>
      <c r="G48" s="7">
        <v>45</v>
      </c>
      <c r="H48" s="32">
        <f t="shared" si="15"/>
        <v>3</v>
      </c>
      <c r="I48" s="36">
        <f t="shared" si="16"/>
        <v>1</v>
      </c>
      <c r="J48" s="34"/>
      <c r="L48" s="7">
        <v>45</v>
      </c>
      <c r="M48" s="32">
        <v>2</v>
      </c>
      <c r="N48" s="36">
        <f t="shared" si="17"/>
        <v>1</v>
      </c>
      <c r="O48" s="34"/>
      <c r="Q48" s="7">
        <v>45</v>
      </c>
      <c r="R48" s="32">
        <v>1</v>
      </c>
      <c r="S48" s="36">
        <f t="shared" si="18"/>
        <v>1</v>
      </c>
      <c r="T48" s="34"/>
      <c r="V48" s="7">
        <v>45</v>
      </c>
      <c r="W48" s="32">
        <v>0</v>
      </c>
      <c r="X48" s="36">
        <f t="shared" si="19"/>
        <v>0</v>
      </c>
      <c r="Y48" s="34"/>
    </row>
    <row r="49" spans="2:25">
      <c r="B49" s="7">
        <v>46</v>
      </c>
      <c r="C49" s="32">
        <v>5</v>
      </c>
      <c r="D49" s="36">
        <f t="shared" si="14"/>
        <v>1</v>
      </c>
      <c r="E49" s="34"/>
      <c r="G49" s="7">
        <v>46</v>
      </c>
      <c r="H49" s="32">
        <f t="shared" si="15"/>
        <v>3</v>
      </c>
      <c r="I49" s="36">
        <f t="shared" si="16"/>
        <v>1</v>
      </c>
      <c r="J49" s="34"/>
      <c r="L49" s="7">
        <v>46</v>
      </c>
      <c r="M49" s="32">
        <v>2</v>
      </c>
      <c r="N49" s="36">
        <f t="shared" si="17"/>
        <v>1</v>
      </c>
      <c r="O49" s="34"/>
      <c r="Q49" s="7">
        <v>46</v>
      </c>
      <c r="R49" s="32">
        <v>1</v>
      </c>
      <c r="S49" s="36">
        <f t="shared" si="18"/>
        <v>1</v>
      </c>
      <c r="T49" s="34"/>
      <c r="V49" s="7">
        <v>46</v>
      </c>
      <c r="W49" s="32">
        <v>0</v>
      </c>
      <c r="X49" s="36">
        <f t="shared" si="19"/>
        <v>0</v>
      </c>
      <c r="Y49" s="34"/>
    </row>
    <row r="50" spans="2:25">
      <c r="B50" s="7">
        <v>47</v>
      </c>
      <c r="C50" s="32">
        <v>5</v>
      </c>
      <c r="D50" s="36">
        <f t="shared" si="14"/>
        <v>1</v>
      </c>
      <c r="E50" s="34"/>
      <c r="G50" s="7">
        <v>47</v>
      </c>
      <c r="H50" s="32">
        <f t="shared" si="15"/>
        <v>3</v>
      </c>
      <c r="I50" s="36">
        <f t="shared" si="16"/>
        <v>1</v>
      </c>
      <c r="J50" s="34"/>
      <c r="L50" s="7">
        <v>47</v>
      </c>
      <c r="M50" s="32">
        <v>2</v>
      </c>
      <c r="N50" s="36">
        <f t="shared" si="17"/>
        <v>1</v>
      </c>
      <c r="O50" s="34"/>
      <c r="Q50" s="7">
        <v>47</v>
      </c>
      <c r="R50" s="32">
        <v>1</v>
      </c>
      <c r="S50" s="36">
        <f t="shared" si="18"/>
        <v>1</v>
      </c>
      <c r="T50" s="34"/>
      <c r="V50" s="7">
        <v>47</v>
      </c>
      <c r="W50" s="32">
        <v>0</v>
      </c>
      <c r="X50" s="36">
        <f t="shared" si="19"/>
        <v>0</v>
      </c>
      <c r="Y50" s="34"/>
    </row>
    <row r="51" spans="2:25">
      <c r="B51" s="7">
        <v>48</v>
      </c>
      <c r="C51" s="32">
        <v>5</v>
      </c>
      <c r="D51" s="36">
        <f t="shared" si="14"/>
        <v>1</v>
      </c>
      <c r="E51" s="34"/>
      <c r="G51" s="7">
        <v>48</v>
      </c>
      <c r="H51" s="32">
        <f t="shared" si="15"/>
        <v>3</v>
      </c>
      <c r="I51" s="36">
        <f t="shared" si="16"/>
        <v>1</v>
      </c>
      <c r="J51" s="34"/>
      <c r="L51" s="7">
        <v>48</v>
      </c>
      <c r="M51" s="32">
        <v>2</v>
      </c>
      <c r="N51" s="36">
        <f t="shared" si="17"/>
        <v>1</v>
      </c>
      <c r="O51" s="34"/>
      <c r="Q51" s="7">
        <v>48</v>
      </c>
      <c r="R51" s="32">
        <v>1</v>
      </c>
      <c r="S51" s="36">
        <f t="shared" si="18"/>
        <v>1</v>
      </c>
      <c r="T51" s="34"/>
      <c r="V51" s="7">
        <v>48</v>
      </c>
      <c r="W51" s="32">
        <v>0</v>
      </c>
      <c r="X51" s="36">
        <f t="shared" si="19"/>
        <v>0</v>
      </c>
      <c r="Y51" s="34"/>
    </row>
    <row r="52" spans="2:25">
      <c r="B52" s="7">
        <v>49</v>
      </c>
      <c r="C52" s="32">
        <v>5</v>
      </c>
      <c r="D52" s="36">
        <f t="shared" si="14"/>
        <v>1</v>
      </c>
      <c r="E52" s="34"/>
      <c r="G52" s="7">
        <v>49</v>
      </c>
      <c r="H52" s="32">
        <f t="shared" si="15"/>
        <v>3</v>
      </c>
      <c r="I52" s="36">
        <f t="shared" si="16"/>
        <v>1</v>
      </c>
      <c r="J52" s="34"/>
      <c r="L52" s="7">
        <v>49</v>
      </c>
      <c r="M52" s="32">
        <v>2</v>
      </c>
      <c r="N52" s="36">
        <f t="shared" si="17"/>
        <v>1</v>
      </c>
      <c r="O52" s="34"/>
      <c r="Q52" s="7">
        <v>49</v>
      </c>
      <c r="R52" s="32">
        <v>1</v>
      </c>
      <c r="S52" s="36">
        <f t="shared" si="18"/>
        <v>1</v>
      </c>
      <c r="T52" s="34"/>
      <c r="V52" s="7">
        <v>49</v>
      </c>
      <c r="W52" s="32">
        <v>0</v>
      </c>
      <c r="X52" s="36">
        <f t="shared" si="19"/>
        <v>0</v>
      </c>
      <c r="Y52" s="34"/>
    </row>
    <row r="53" spans="2:25">
      <c r="B53" s="7">
        <v>50</v>
      </c>
      <c r="C53" s="32">
        <v>5</v>
      </c>
      <c r="D53" s="36">
        <f t="shared" si="14"/>
        <v>1</v>
      </c>
      <c r="E53" s="34"/>
      <c r="G53" s="7">
        <v>50</v>
      </c>
      <c r="H53" s="32">
        <f t="shared" si="15"/>
        <v>3</v>
      </c>
      <c r="I53" s="36">
        <f t="shared" si="16"/>
        <v>1</v>
      </c>
      <c r="J53" s="34"/>
      <c r="L53" s="7">
        <v>50</v>
      </c>
      <c r="M53" s="32">
        <v>2</v>
      </c>
      <c r="N53" s="36">
        <f t="shared" si="17"/>
        <v>1</v>
      </c>
      <c r="O53" s="34"/>
      <c r="Q53" s="7">
        <v>50</v>
      </c>
      <c r="R53" s="32">
        <v>1</v>
      </c>
      <c r="S53" s="36">
        <f t="shared" si="18"/>
        <v>1</v>
      </c>
      <c r="T53" s="34"/>
      <c r="V53" s="7">
        <v>50</v>
      </c>
      <c r="W53" s="32">
        <v>0</v>
      </c>
      <c r="X53" s="36">
        <f t="shared" si="19"/>
        <v>0</v>
      </c>
      <c r="Y53" s="34"/>
    </row>
    <row r="54" spans="2:25">
      <c r="B54" s="7">
        <v>51</v>
      </c>
      <c r="C54" s="32">
        <v>5</v>
      </c>
      <c r="D54" s="36">
        <f t="shared" si="14"/>
        <v>1</v>
      </c>
      <c r="E54" s="34"/>
      <c r="G54" s="7">
        <v>51</v>
      </c>
      <c r="H54" s="32">
        <f t="shared" si="15"/>
        <v>3</v>
      </c>
      <c r="I54" s="36">
        <f t="shared" si="16"/>
        <v>1</v>
      </c>
      <c r="J54" s="34"/>
      <c r="L54" s="7">
        <v>51</v>
      </c>
      <c r="M54" s="32">
        <v>2</v>
      </c>
      <c r="N54" s="36">
        <f t="shared" si="17"/>
        <v>1</v>
      </c>
      <c r="O54" s="34"/>
      <c r="Q54" s="7">
        <v>51</v>
      </c>
      <c r="R54" s="32">
        <v>1</v>
      </c>
      <c r="S54" s="36">
        <f t="shared" si="18"/>
        <v>1</v>
      </c>
      <c r="T54" s="34"/>
      <c r="V54" s="7">
        <v>51</v>
      </c>
      <c r="W54" s="32">
        <v>0</v>
      </c>
      <c r="X54" s="36">
        <f t="shared" si="19"/>
        <v>0</v>
      </c>
      <c r="Y54" s="34"/>
    </row>
    <row r="55" spans="2:25">
      <c r="B55" s="7">
        <v>52</v>
      </c>
      <c r="C55" s="32">
        <v>5</v>
      </c>
      <c r="D55" s="36">
        <f t="shared" si="14"/>
        <v>1</v>
      </c>
      <c r="E55" s="34"/>
      <c r="G55" s="7">
        <v>52</v>
      </c>
      <c r="H55" s="32">
        <f t="shared" si="15"/>
        <v>3</v>
      </c>
      <c r="I55" s="36">
        <f t="shared" si="16"/>
        <v>1</v>
      </c>
      <c r="J55" s="34"/>
      <c r="L55" s="7">
        <v>52</v>
      </c>
      <c r="M55" s="32">
        <v>2</v>
      </c>
      <c r="N55" s="36">
        <f t="shared" si="17"/>
        <v>1</v>
      </c>
      <c r="O55" s="34"/>
      <c r="Q55" s="7">
        <v>52</v>
      </c>
      <c r="R55" s="32">
        <v>1</v>
      </c>
      <c r="S55" s="36">
        <f t="shared" si="18"/>
        <v>1</v>
      </c>
      <c r="T55" s="34"/>
      <c r="V55" s="7">
        <v>52</v>
      </c>
      <c r="W55" s="32">
        <v>0</v>
      </c>
      <c r="X55" s="36">
        <f t="shared" si="19"/>
        <v>0</v>
      </c>
      <c r="Y55" s="34"/>
    </row>
    <row r="56" spans="2:25">
      <c r="B56" s="7">
        <v>53</v>
      </c>
      <c r="C56" s="32">
        <v>5</v>
      </c>
      <c r="D56" s="36">
        <f t="shared" si="14"/>
        <v>1</v>
      </c>
      <c r="E56" s="34"/>
      <c r="G56" s="7">
        <v>53</v>
      </c>
      <c r="H56" s="32">
        <f t="shared" si="15"/>
        <v>3</v>
      </c>
      <c r="I56" s="36">
        <f t="shared" si="16"/>
        <v>1</v>
      </c>
      <c r="J56" s="34"/>
      <c r="L56" s="7">
        <v>53</v>
      </c>
      <c r="M56" s="32">
        <v>2</v>
      </c>
      <c r="N56" s="36">
        <f t="shared" si="17"/>
        <v>1</v>
      </c>
      <c r="O56" s="34"/>
      <c r="Q56" s="7">
        <v>53</v>
      </c>
      <c r="R56" s="32">
        <v>1</v>
      </c>
      <c r="S56" s="36">
        <f t="shared" si="18"/>
        <v>1</v>
      </c>
      <c r="T56" s="34"/>
      <c r="V56" s="7">
        <v>53</v>
      </c>
      <c r="W56" s="32">
        <v>0</v>
      </c>
      <c r="X56" s="36">
        <f t="shared" si="19"/>
        <v>0</v>
      </c>
      <c r="Y56" s="34"/>
    </row>
    <row r="57" spans="2:25">
      <c r="B57" s="7">
        <v>54</v>
      </c>
      <c r="C57" s="32">
        <v>5</v>
      </c>
      <c r="D57" s="36">
        <f t="shared" si="14"/>
        <v>1</v>
      </c>
      <c r="E57" s="34"/>
      <c r="G57" s="7">
        <v>54</v>
      </c>
      <c r="H57" s="32">
        <f t="shared" si="15"/>
        <v>3</v>
      </c>
      <c r="I57" s="36">
        <f t="shared" si="16"/>
        <v>1</v>
      </c>
      <c r="J57" s="34"/>
      <c r="L57" s="7">
        <v>54</v>
      </c>
      <c r="M57" s="32">
        <v>2</v>
      </c>
      <c r="N57" s="36">
        <f t="shared" si="17"/>
        <v>1</v>
      </c>
      <c r="O57" s="34"/>
      <c r="Q57" s="7">
        <v>54</v>
      </c>
      <c r="R57" s="32">
        <v>1</v>
      </c>
      <c r="S57" s="36">
        <f t="shared" si="18"/>
        <v>1</v>
      </c>
      <c r="T57" s="34"/>
      <c r="V57" s="7">
        <v>54</v>
      </c>
      <c r="W57" s="32">
        <v>0</v>
      </c>
      <c r="X57" s="36">
        <f t="shared" si="19"/>
        <v>0</v>
      </c>
      <c r="Y57" s="34"/>
    </row>
    <row r="58" spans="2:25">
      <c r="B58" s="7">
        <v>55</v>
      </c>
      <c r="C58" s="32">
        <v>5</v>
      </c>
      <c r="D58" s="36">
        <f t="shared" si="14"/>
        <v>1</v>
      </c>
      <c r="E58" s="34"/>
      <c r="G58" s="7">
        <v>55</v>
      </c>
      <c r="H58" s="32">
        <f t="shared" si="15"/>
        <v>3</v>
      </c>
      <c r="I58" s="36">
        <f t="shared" si="16"/>
        <v>1</v>
      </c>
      <c r="J58" s="34"/>
      <c r="L58" s="7">
        <v>55</v>
      </c>
      <c r="M58" s="32">
        <v>2</v>
      </c>
      <c r="N58" s="36">
        <f t="shared" si="17"/>
        <v>1</v>
      </c>
      <c r="O58" s="34"/>
      <c r="Q58" s="7">
        <v>55</v>
      </c>
      <c r="R58" s="32">
        <v>1</v>
      </c>
      <c r="S58" s="36">
        <f t="shared" si="18"/>
        <v>1</v>
      </c>
      <c r="T58" s="34"/>
      <c r="V58" s="7">
        <v>55</v>
      </c>
      <c r="W58" s="32">
        <v>0</v>
      </c>
      <c r="X58" s="36">
        <f t="shared" si="19"/>
        <v>0</v>
      </c>
      <c r="Y58" s="34"/>
    </row>
    <row r="59" spans="2:25">
      <c r="B59" s="7">
        <v>56</v>
      </c>
      <c r="C59" s="32">
        <v>5</v>
      </c>
      <c r="D59" s="36">
        <f t="shared" si="14"/>
        <v>1</v>
      </c>
      <c r="E59" s="34"/>
      <c r="G59" s="7">
        <v>56</v>
      </c>
      <c r="H59" s="32">
        <f t="shared" si="15"/>
        <v>3</v>
      </c>
      <c r="I59" s="36">
        <f t="shared" si="16"/>
        <v>1</v>
      </c>
      <c r="J59" s="34"/>
      <c r="L59" s="7">
        <v>56</v>
      </c>
      <c r="M59" s="32">
        <v>2</v>
      </c>
      <c r="N59" s="36">
        <f t="shared" si="17"/>
        <v>1</v>
      </c>
      <c r="O59" s="34"/>
      <c r="Q59" s="7">
        <v>56</v>
      </c>
      <c r="R59" s="32">
        <v>1</v>
      </c>
      <c r="S59" s="36">
        <f t="shared" si="18"/>
        <v>1</v>
      </c>
      <c r="T59" s="34"/>
      <c r="V59" s="7">
        <v>56</v>
      </c>
      <c r="W59" s="32">
        <v>0</v>
      </c>
      <c r="X59" s="36">
        <f t="shared" si="19"/>
        <v>0</v>
      </c>
      <c r="Y59" s="34"/>
    </row>
    <row r="60" spans="2:25">
      <c r="B60" s="7">
        <v>57</v>
      </c>
      <c r="C60" s="32">
        <v>5</v>
      </c>
      <c r="D60" s="36">
        <f t="shared" si="14"/>
        <v>1</v>
      </c>
      <c r="E60" s="34"/>
      <c r="G60" s="7">
        <v>57</v>
      </c>
      <c r="H60" s="32">
        <f t="shared" si="15"/>
        <v>3</v>
      </c>
      <c r="I60" s="36">
        <f t="shared" si="16"/>
        <v>1</v>
      </c>
      <c r="J60" s="34"/>
      <c r="L60" s="7">
        <v>57</v>
      </c>
      <c r="M60" s="32">
        <v>2</v>
      </c>
      <c r="N60" s="36">
        <f t="shared" si="17"/>
        <v>1</v>
      </c>
      <c r="O60" s="34"/>
      <c r="Q60" s="7">
        <v>57</v>
      </c>
      <c r="R60" s="32">
        <v>1</v>
      </c>
      <c r="S60" s="36">
        <f t="shared" si="18"/>
        <v>1</v>
      </c>
      <c r="T60" s="34"/>
      <c r="V60" s="7">
        <v>57</v>
      </c>
      <c r="W60" s="32">
        <v>0</v>
      </c>
      <c r="X60" s="36">
        <f t="shared" si="19"/>
        <v>0</v>
      </c>
      <c r="Y60" s="34"/>
    </row>
    <row r="61" spans="2:25">
      <c r="B61" s="7">
        <v>58</v>
      </c>
      <c r="C61" s="32">
        <v>5</v>
      </c>
      <c r="D61" s="36">
        <f t="shared" si="14"/>
        <v>1</v>
      </c>
      <c r="E61" s="34"/>
      <c r="G61" s="7">
        <v>58</v>
      </c>
      <c r="H61" s="32">
        <f t="shared" si="15"/>
        <v>3</v>
      </c>
      <c r="I61" s="36">
        <f t="shared" si="16"/>
        <v>1</v>
      </c>
      <c r="J61" s="34"/>
      <c r="L61" s="7">
        <v>58</v>
      </c>
      <c r="M61" s="32">
        <v>2</v>
      </c>
      <c r="N61" s="36">
        <f t="shared" si="17"/>
        <v>1</v>
      </c>
      <c r="O61" s="34"/>
      <c r="Q61" s="7">
        <v>58</v>
      </c>
      <c r="R61" s="32">
        <v>1</v>
      </c>
      <c r="S61" s="36">
        <f t="shared" si="18"/>
        <v>1</v>
      </c>
      <c r="T61" s="34"/>
      <c r="V61" s="7">
        <v>58</v>
      </c>
      <c r="W61" s="32">
        <v>0</v>
      </c>
      <c r="X61" s="36">
        <f t="shared" si="19"/>
        <v>0</v>
      </c>
      <c r="Y61" s="34"/>
    </row>
    <row r="62" spans="2:25">
      <c r="B62" s="7">
        <v>59</v>
      </c>
      <c r="C62" s="32">
        <v>5</v>
      </c>
      <c r="D62" s="36">
        <f t="shared" si="14"/>
        <v>1</v>
      </c>
      <c r="E62" s="34"/>
      <c r="G62" s="7">
        <v>59</v>
      </c>
      <c r="H62" s="32">
        <f t="shared" si="15"/>
        <v>3</v>
      </c>
      <c r="I62" s="36">
        <f t="shared" si="16"/>
        <v>1</v>
      </c>
      <c r="J62" s="34"/>
      <c r="L62" s="7">
        <v>59</v>
      </c>
      <c r="M62" s="32">
        <v>2</v>
      </c>
      <c r="N62" s="36">
        <f t="shared" si="17"/>
        <v>1</v>
      </c>
      <c r="O62" s="34"/>
      <c r="Q62" s="7">
        <v>59</v>
      </c>
      <c r="R62" s="32">
        <v>1</v>
      </c>
      <c r="S62" s="36">
        <f t="shared" si="18"/>
        <v>1</v>
      </c>
      <c r="T62" s="34"/>
      <c r="V62" s="7">
        <v>59</v>
      </c>
      <c r="W62" s="32">
        <v>0</v>
      </c>
      <c r="X62" s="36">
        <f t="shared" si="19"/>
        <v>0</v>
      </c>
      <c r="Y62" s="34"/>
    </row>
    <row r="63" spans="2:25">
      <c r="B63" s="7">
        <v>60</v>
      </c>
      <c r="C63" s="32">
        <v>5</v>
      </c>
      <c r="D63" s="36">
        <f t="shared" si="14"/>
        <v>1</v>
      </c>
      <c r="E63" s="34"/>
      <c r="G63" s="7">
        <v>60</v>
      </c>
      <c r="H63" s="32">
        <f t="shared" si="15"/>
        <v>3</v>
      </c>
      <c r="I63" s="36">
        <f t="shared" si="16"/>
        <v>1</v>
      </c>
      <c r="J63" s="34"/>
      <c r="L63" s="7">
        <v>60</v>
      </c>
      <c r="M63" s="32">
        <v>2</v>
      </c>
      <c r="N63" s="36">
        <f t="shared" si="17"/>
        <v>1</v>
      </c>
      <c r="O63" s="34"/>
      <c r="Q63" s="7">
        <v>60</v>
      </c>
      <c r="R63" s="32">
        <v>1</v>
      </c>
      <c r="S63" s="36">
        <f t="shared" si="18"/>
        <v>1</v>
      </c>
      <c r="T63" s="34"/>
      <c r="V63" s="7">
        <v>60</v>
      </c>
      <c r="W63" s="32">
        <v>0</v>
      </c>
      <c r="X63" s="36">
        <f t="shared" si="19"/>
        <v>0</v>
      </c>
      <c r="Y63" s="34"/>
    </row>
    <row r="64" spans="2:25">
      <c r="B64" s="7">
        <v>61</v>
      </c>
      <c r="C64" s="32">
        <v>5</v>
      </c>
      <c r="D64" s="36">
        <f t="shared" si="14"/>
        <v>1</v>
      </c>
      <c r="E64" s="34"/>
      <c r="G64" s="7">
        <v>61</v>
      </c>
      <c r="H64" s="32">
        <f t="shared" si="15"/>
        <v>3</v>
      </c>
      <c r="I64" s="36">
        <f t="shared" si="16"/>
        <v>1</v>
      </c>
      <c r="J64" s="34"/>
      <c r="L64" s="7">
        <v>61</v>
      </c>
      <c r="M64" s="32">
        <v>2</v>
      </c>
      <c r="N64" s="36">
        <f t="shared" si="17"/>
        <v>1</v>
      </c>
      <c r="O64" s="34"/>
      <c r="Q64" s="7">
        <v>61</v>
      </c>
      <c r="R64" s="32">
        <v>1</v>
      </c>
      <c r="S64" s="36">
        <f t="shared" si="18"/>
        <v>1</v>
      </c>
      <c r="T64" s="34"/>
      <c r="V64" s="7">
        <v>61</v>
      </c>
      <c r="W64" s="32">
        <v>0</v>
      </c>
      <c r="X64" s="36">
        <f t="shared" si="19"/>
        <v>0</v>
      </c>
      <c r="Y64" s="34"/>
    </row>
    <row r="65" spans="2:25">
      <c r="B65" s="7">
        <v>62</v>
      </c>
      <c r="C65" s="32">
        <v>5</v>
      </c>
      <c r="D65" s="36">
        <f t="shared" si="14"/>
        <v>1</v>
      </c>
      <c r="E65" s="34"/>
      <c r="G65" s="7">
        <v>62</v>
      </c>
      <c r="H65" s="32">
        <f t="shared" si="15"/>
        <v>3</v>
      </c>
      <c r="I65" s="36">
        <f t="shared" si="16"/>
        <v>1</v>
      </c>
      <c r="J65" s="34"/>
      <c r="L65" s="7">
        <v>62</v>
      </c>
      <c r="M65" s="32">
        <v>2</v>
      </c>
      <c r="N65" s="36">
        <f t="shared" si="17"/>
        <v>1</v>
      </c>
      <c r="O65" s="34"/>
      <c r="Q65" s="7">
        <v>62</v>
      </c>
      <c r="R65" s="32">
        <v>1</v>
      </c>
      <c r="S65" s="36">
        <f t="shared" si="18"/>
        <v>1</v>
      </c>
      <c r="T65" s="34"/>
      <c r="V65" s="7">
        <v>62</v>
      </c>
      <c r="W65" s="32">
        <v>0</v>
      </c>
      <c r="X65" s="36">
        <f t="shared" si="19"/>
        <v>0</v>
      </c>
      <c r="Y65" s="34"/>
    </row>
    <row r="66" spans="2:25">
      <c r="B66" s="7">
        <v>63</v>
      </c>
      <c r="C66" s="32">
        <v>5</v>
      </c>
      <c r="D66" s="36">
        <f t="shared" si="14"/>
        <v>1</v>
      </c>
      <c r="E66" s="34"/>
      <c r="G66" s="7">
        <v>63</v>
      </c>
      <c r="H66" s="32">
        <f t="shared" si="15"/>
        <v>3</v>
      </c>
      <c r="I66" s="36">
        <f t="shared" si="16"/>
        <v>1</v>
      </c>
      <c r="J66" s="34"/>
      <c r="L66" s="7">
        <v>63</v>
      </c>
      <c r="M66" s="32">
        <v>2</v>
      </c>
      <c r="N66" s="36">
        <f t="shared" si="17"/>
        <v>1</v>
      </c>
      <c r="O66" s="34"/>
      <c r="Q66" s="7">
        <v>63</v>
      </c>
      <c r="R66" s="32">
        <v>1</v>
      </c>
      <c r="S66" s="36">
        <f t="shared" si="18"/>
        <v>1</v>
      </c>
      <c r="T66" s="34"/>
      <c r="V66" s="7">
        <v>63</v>
      </c>
      <c r="W66" s="32">
        <v>0</v>
      </c>
      <c r="X66" s="36">
        <f t="shared" si="19"/>
        <v>0</v>
      </c>
      <c r="Y66" s="34"/>
    </row>
    <row r="67" spans="2:25">
      <c r="B67" s="7">
        <v>64</v>
      </c>
      <c r="C67" s="32">
        <v>5</v>
      </c>
      <c r="D67" s="36">
        <f t="shared" si="14"/>
        <v>1</v>
      </c>
      <c r="E67" s="34"/>
      <c r="G67" s="7">
        <v>64</v>
      </c>
      <c r="H67" s="32">
        <f t="shared" si="15"/>
        <v>3</v>
      </c>
      <c r="I67" s="36">
        <f t="shared" si="16"/>
        <v>1</v>
      </c>
      <c r="J67" s="34"/>
      <c r="L67" s="7">
        <v>64</v>
      </c>
      <c r="M67" s="32">
        <v>2</v>
      </c>
      <c r="N67" s="36">
        <f t="shared" si="17"/>
        <v>1</v>
      </c>
      <c r="O67" s="34"/>
      <c r="Q67" s="7">
        <v>64</v>
      </c>
      <c r="R67" s="32">
        <v>1</v>
      </c>
      <c r="S67" s="36">
        <f t="shared" si="18"/>
        <v>1</v>
      </c>
      <c r="T67" s="34"/>
      <c r="V67" s="7">
        <v>64</v>
      </c>
      <c r="W67" s="32">
        <v>0</v>
      </c>
      <c r="X67" s="36">
        <f t="shared" si="19"/>
        <v>0</v>
      </c>
      <c r="Y67" s="34"/>
    </row>
    <row r="68" spans="2:25">
      <c r="B68" s="7">
        <v>0</v>
      </c>
      <c r="C68" s="32">
        <v>0</v>
      </c>
      <c r="D68" s="36">
        <f t="shared" si="14"/>
        <v>0</v>
      </c>
      <c r="E68" s="37"/>
      <c r="G68" s="7">
        <v>0</v>
      </c>
      <c r="H68" s="32">
        <f t="shared" si="15"/>
        <v>0</v>
      </c>
      <c r="I68" s="36">
        <f t="shared" si="16"/>
        <v>0</v>
      </c>
      <c r="J68" s="37"/>
      <c r="L68" s="7">
        <v>0</v>
      </c>
      <c r="M68" s="32">
        <v>0</v>
      </c>
      <c r="N68" s="36">
        <f t="shared" si="17"/>
        <v>0</v>
      </c>
      <c r="O68" s="37"/>
      <c r="Q68" s="7">
        <v>0</v>
      </c>
      <c r="R68" s="32">
        <v>0</v>
      </c>
      <c r="S68" s="36">
        <f t="shared" si="18"/>
        <v>0</v>
      </c>
      <c r="T68" s="37"/>
      <c r="V68" s="7">
        <v>0</v>
      </c>
      <c r="W68" s="32">
        <v>0</v>
      </c>
      <c r="X68" s="36">
        <f t="shared" si="19"/>
        <v>0</v>
      </c>
      <c r="Y68" s="37"/>
    </row>
  </sheetData>
  <sheetProtection selectLockedCells="1" selectUnlockedCells="1"/>
  <mergeCells count="5">
    <mergeCell ref="B2:D2"/>
    <mergeCell ref="G2:I2"/>
    <mergeCell ref="L2:N2"/>
    <mergeCell ref="Q2:S2"/>
    <mergeCell ref="V2:X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Парный рейтинг</vt:lpstr>
      <vt:lpstr>Начисление очков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idel</dc:creator>
  <cp:lastModifiedBy>Admin</cp:lastModifiedBy>
  <cp:lastPrinted>2016-01-29T07:29:33Z</cp:lastPrinted>
  <dcterms:created xsi:type="dcterms:W3CDTF">2012-08-14T05:22:07Z</dcterms:created>
  <dcterms:modified xsi:type="dcterms:W3CDTF">2017-04-04T01:13:28Z</dcterms:modified>
</cp:coreProperties>
</file>